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1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berube/Desktop/JHYC VALENTINES 2020/"/>
    </mc:Choice>
  </mc:AlternateContent>
  <bookViews>
    <workbookView xWindow="840" yWindow="1620" windowWidth="24400" windowHeight="13300" tabRatio="696" activeTab="4"/>
  </bookViews>
  <sheets>
    <sheet name="INSTRUCTIONS" sheetId="9" r:id="rId1"/>
    <sheet name="Results GREEN Class " sheetId="2" r:id="rId2"/>
    <sheet name="Results PINK Class " sheetId="16" r:id="rId3"/>
    <sheet name="Results PURPLE Class " sheetId="14" r:id="rId4"/>
    <sheet name="Results BLACK Class " sheetId="15" r:id="rId5"/>
  </sheets>
  <definedNames>
    <definedName name="_xlnm._FilterDatabase" localSheetId="4" hidden="1">'Results BLACK Class '!$M$1:$M$1053</definedName>
    <definedName name="_xlnm._FilterDatabase" localSheetId="1" hidden="1">'Results GREEN Class '!$M$1:$M$1053</definedName>
    <definedName name="_xlnm._FilterDatabase" localSheetId="2" hidden="1">'Results PINK Class '!$M$1:$M$1053</definedName>
    <definedName name="_xlnm._FilterDatabase" localSheetId="3" hidden="1">'Results PURPLE Class '!$M$1:$M$1053</definedName>
    <definedName name="Excel_BuiltIn_Print_Area" localSheetId="4">#REF!</definedName>
    <definedName name="Excel_BuiltIn_Print_Area" localSheetId="1">#REF!</definedName>
    <definedName name="Excel_BuiltIn_Print_Area" localSheetId="2">#REF!</definedName>
    <definedName name="Excel_BuiltIn_Print_Area" localSheetId="3">#REF!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11" roundtripDataSignature="AMtx7mgHYcdgMhnUqvI5xWr1/GLNgTMJDQ=="/>
    </ext>
  </extLst>
</workbook>
</file>

<file path=xl/calcChain.xml><?xml version="1.0" encoding="utf-8"?>
<calcChain xmlns="http://schemas.openxmlformats.org/spreadsheetml/2006/main">
  <c r="H102" i="16" l="1"/>
  <c r="J102" i="16"/>
  <c r="H103" i="16"/>
  <c r="J103" i="16"/>
  <c r="H104" i="16"/>
  <c r="J104" i="16"/>
  <c r="H105" i="16"/>
  <c r="J105" i="16"/>
  <c r="K102" i="16"/>
  <c r="K103" i="16"/>
  <c r="K104" i="16"/>
  <c r="K105" i="16"/>
  <c r="L102" i="16"/>
  <c r="L103" i="16"/>
  <c r="L104" i="16"/>
  <c r="L105" i="16"/>
  <c r="H106" i="16"/>
  <c r="K106" i="16"/>
  <c r="L106" i="16"/>
  <c r="H107" i="16"/>
  <c r="K107" i="16"/>
  <c r="L107" i="16"/>
  <c r="H108" i="16"/>
  <c r="K108" i="16"/>
  <c r="L108" i="16"/>
  <c r="H109" i="16"/>
  <c r="K109" i="16"/>
  <c r="L109" i="16"/>
  <c r="H110" i="16"/>
  <c r="K110" i="16"/>
  <c r="L110" i="16"/>
  <c r="H111" i="16"/>
  <c r="K111" i="16"/>
  <c r="L111" i="16"/>
  <c r="O111" i="16"/>
  <c r="M111" i="16"/>
  <c r="J111" i="16"/>
  <c r="F111" i="16"/>
  <c r="G111" i="16"/>
  <c r="O110" i="16"/>
  <c r="M110" i="16"/>
  <c r="J110" i="16"/>
  <c r="F110" i="16"/>
  <c r="G110" i="16"/>
  <c r="O109" i="16"/>
  <c r="M109" i="16"/>
  <c r="J109" i="16"/>
  <c r="F109" i="16"/>
  <c r="G109" i="16"/>
  <c r="O108" i="16"/>
  <c r="M108" i="16"/>
  <c r="J108" i="16"/>
  <c r="F108" i="16"/>
  <c r="G108" i="16"/>
  <c r="O107" i="16"/>
  <c r="M107" i="16"/>
  <c r="J107" i="16"/>
  <c r="F107" i="16"/>
  <c r="G107" i="16"/>
  <c r="O106" i="16"/>
  <c r="M106" i="16"/>
  <c r="J106" i="16"/>
  <c r="F106" i="16"/>
  <c r="G106" i="16"/>
  <c r="O105" i="16"/>
  <c r="M105" i="16"/>
  <c r="F105" i="16"/>
  <c r="G105" i="16"/>
  <c r="O104" i="16"/>
  <c r="M104" i="16"/>
  <c r="F104" i="16"/>
  <c r="G104" i="16"/>
  <c r="O103" i="16"/>
  <c r="M103" i="16"/>
  <c r="F103" i="16"/>
  <c r="G103" i="16"/>
  <c r="O102" i="16"/>
  <c r="M102" i="16"/>
  <c r="F102" i="16"/>
  <c r="G102" i="16"/>
  <c r="H100" i="16"/>
  <c r="H86" i="16"/>
  <c r="J86" i="16"/>
  <c r="H87" i="16"/>
  <c r="J87" i="16"/>
  <c r="H88" i="16"/>
  <c r="J88" i="16"/>
  <c r="H89" i="16"/>
  <c r="J89" i="16"/>
  <c r="K86" i="16"/>
  <c r="K87" i="16"/>
  <c r="K88" i="16"/>
  <c r="K89" i="16"/>
  <c r="L86" i="16"/>
  <c r="L87" i="16"/>
  <c r="L88" i="16"/>
  <c r="L89" i="16"/>
  <c r="H90" i="16"/>
  <c r="K90" i="16"/>
  <c r="L90" i="16"/>
  <c r="H91" i="16"/>
  <c r="K91" i="16"/>
  <c r="L91" i="16"/>
  <c r="H92" i="16"/>
  <c r="K92" i="16"/>
  <c r="L92" i="16"/>
  <c r="H93" i="16"/>
  <c r="K93" i="16"/>
  <c r="L93" i="16"/>
  <c r="H94" i="16"/>
  <c r="K94" i="16"/>
  <c r="L94" i="16"/>
  <c r="H95" i="16"/>
  <c r="K95" i="16"/>
  <c r="L95" i="16"/>
  <c r="O95" i="16"/>
  <c r="M95" i="16"/>
  <c r="J95" i="16"/>
  <c r="F95" i="16"/>
  <c r="G95" i="16"/>
  <c r="O94" i="16"/>
  <c r="M94" i="16"/>
  <c r="J94" i="16"/>
  <c r="F94" i="16"/>
  <c r="G94" i="16"/>
  <c r="O93" i="16"/>
  <c r="M93" i="16"/>
  <c r="J93" i="16"/>
  <c r="F93" i="16"/>
  <c r="G93" i="16"/>
  <c r="O92" i="16"/>
  <c r="M92" i="16"/>
  <c r="J92" i="16"/>
  <c r="F92" i="16"/>
  <c r="G92" i="16"/>
  <c r="O91" i="16"/>
  <c r="M91" i="16"/>
  <c r="J91" i="16"/>
  <c r="F91" i="16"/>
  <c r="G91" i="16"/>
  <c r="O90" i="16"/>
  <c r="M90" i="16"/>
  <c r="J90" i="16"/>
  <c r="F90" i="16"/>
  <c r="G90" i="16"/>
  <c r="O89" i="16"/>
  <c r="M89" i="16"/>
  <c r="F89" i="16"/>
  <c r="G89" i="16"/>
  <c r="O88" i="16"/>
  <c r="M88" i="16"/>
  <c r="F88" i="16"/>
  <c r="G88" i="16"/>
  <c r="O87" i="16"/>
  <c r="M87" i="16"/>
  <c r="F87" i="16"/>
  <c r="G87" i="16"/>
  <c r="O86" i="16"/>
  <c r="M86" i="16"/>
  <c r="F86" i="16"/>
  <c r="G86" i="16"/>
  <c r="H84" i="16"/>
  <c r="H70" i="16"/>
  <c r="J70" i="16"/>
  <c r="H71" i="16"/>
  <c r="J71" i="16"/>
  <c r="H72" i="16"/>
  <c r="J72" i="16"/>
  <c r="H73" i="16"/>
  <c r="J73" i="16"/>
  <c r="K70" i="16"/>
  <c r="K71" i="16"/>
  <c r="K72" i="16"/>
  <c r="K73" i="16"/>
  <c r="L70" i="16"/>
  <c r="L71" i="16"/>
  <c r="L72" i="16"/>
  <c r="L73" i="16"/>
  <c r="H74" i="16"/>
  <c r="K74" i="16"/>
  <c r="L74" i="16"/>
  <c r="H75" i="16"/>
  <c r="K75" i="16"/>
  <c r="L75" i="16"/>
  <c r="H76" i="16"/>
  <c r="K76" i="16"/>
  <c r="L76" i="16"/>
  <c r="H77" i="16"/>
  <c r="K77" i="16"/>
  <c r="L77" i="16"/>
  <c r="H78" i="16"/>
  <c r="K78" i="16"/>
  <c r="L78" i="16"/>
  <c r="H79" i="16"/>
  <c r="K79" i="16"/>
  <c r="L79" i="16"/>
  <c r="O79" i="16"/>
  <c r="M79" i="16"/>
  <c r="J79" i="16"/>
  <c r="O78" i="16"/>
  <c r="M78" i="16"/>
  <c r="J78" i="16"/>
  <c r="O77" i="16"/>
  <c r="M77" i="16"/>
  <c r="J77" i="16"/>
  <c r="O76" i="16"/>
  <c r="M76" i="16"/>
  <c r="J76" i="16"/>
  <c r="O75" i="16"/>
  <c r="M75" i="16"/>
  <c r="J75" i="16"/>
  <c r="O74" i="16"/>
  <c r="M74" i="16"/>
  <c r="J74" i="16"/>
  <c r="O73" i="16"/>
  <c r="M73" i="16"/>
  <c r="O72" i="16"/>
  <c r="M72" i="16"/>
  <c r="O71" i="16"/>
  <c r="M71" i="16"/>
  <c r="O70" i="16"/>
  <c r="M70" i="16"/>
  <c r="H68" i="16"/>
  <c r="H54" i="16"/>
  <c r="J54" i="16"/>
  <c r="H55" i="16"/>
  <c r="J55" i="16"/>
  <c r="H56" i="16"/>
  <c r="J56" i="16"/>
  <c r="H57" i="16"/>
  <c r="J57" i="16"/>
  <c r="K54" i="16"/>
  <c r="K55" i="16"/>
  <c r="K56" i="16"/>
  <c r="K57" i="16"/>
  <c r="L54" i="16"/>
  <c r="L55" i="16"/>
  <c r="L56" i="16"/>
  <c r="L57" i="16"/>
  <c r="H58" i="16"/>
  <c r="K58" i="16"/>
  <c r="L58" i="16"/>
  <c r="H59" i="16"/>
  <c r="K59" i="16"/>
  <c r="L59" i="16"/>
  <c r="H60" i="16"/>
  <c r="K60" i="16"/>
  <c r="L60" i="16"/>
  <c r="H61" i="16"/>
  <c r="K61" i="16"/>
  <c r="L61" i="16"/>
  <c r="H62" i="16"/>
  <c r="K62" i="16"/>
  <c r="L62" i="16"/>
  <c r="H63" i="16"/>
  <c r="K63" i="16"/>
  <c r="L63" i="16"/>
  <c r="O63" i="16"/>
  <c r="M63" i="16"/>
  <c r="J63" i="16"/>
  <c r="F63" i="16"/>
  <c r="G63" i="16"/>
  <c r="O62" i="16"/>
  <c r="M62" i="16"/>
  <c r="J62" i="16"/>
  <c r="F62" i="16"/>
  <c r="G62" i="16"/>
  <c r="O61" i="16"/>
  <c r="M61" i="16"/>
  <c r="J61" i="16"/>
  <c r="F61" i="16"/>
  <c r="G61" i="16"/>
  <c r="O60" i="16"/>
  <c r="M60" i="16"/>
  <c r="J60" i="16"/>
  <c r="F60" i="16"/>
  <c r="G60" i="16"/>
  <c r="O59" i="16"/>
  <c r="M59" i="16"/>
  <c r="J59" i="16"/>
  <c r="F59" i="16"/>
  <c r="G59" i="16"/>
  <c r="O58" i="16"/>
  <c r="M58" i="16"/>
  <c r="J58" i="16"/>
  <c r="F58" i="16"/>
  <c r="G58" i="16"/>
  <c r="O57" i="16"/>
  <c r="M57" i="16"/>
  <c r="F57" i="16"/>
  <c r="G57" i="16"/>
  <c r="O56" i="16"/>
  <c r="M56" i="16"/>
  <c r="F56" i="16"/>
  <c r="G56" i="16"/>
  <c r="O55" i="16"/>
  <c r="M55" i="16"/>
  <c r="F55" i="16"/>
  <c r="G55" i="16"/>
  <c r="O54" i="16"/>
  <c r="M54" i="16"/>
  <c r="F54" i="16"/>
  <c r="G54" i="16"/>
  <c r="H52" i="16"/>
  <c r="H38" i="16"/>
  <c r="J38" i="16"/>
  <c r="H39" i="16"/>
  <c r="J39" i="16"/>
  <c r="H40" i="16"/>
  <c r="J40" i="16"/>
  <c r="H41" i="16"/>
  <c r="J41" i="16"/>
  <c r="K38" i="16"/>
  <c r="K39" i="16"/>
  <c r="K40" i="16"/>
  <c r="K41" i="16"/>
  <c r="L38" i="16"/>
  <c r="L39" i="16"/>
  <c r="L40" i="16"/>
  <c r="L41" i="16"/>
  <c r="H42" i="16"/>
  <c r="K42" i="16"/>
  <c r="L42" i="16"/>
  <c r="H43" i="16"/>
  <c r="K43" i="16"/>
  <c r="L43" i="16"/>
  <c r="H44" i="16"/>
  <c r="K44" i="16"/>
  <c r="L44" i="16"/>
  <c r="H45" i="16"/>
  <c r="K45" i="16"/>
  <c r="L45" i="16"/>
  <c r="H46" i="16"/>
  <c r="K46" i="16"/>
  <c r="L46" i="16"/>
  <c r="H47" i="16"/>
  <c r="K47" i="16"/>
  <c r="L47" i="16"/>
  <c r="O47" i="16"/>
  <c r="M47" i="16"/>
  <c r="J47" i="16"/>
  <c r="F47" i="16"/>
  <c r="G47" i="16"/>
  <c r="O46" i="16"/>
  <c r="M46" i="16"/>
  <c r="J46" i="16"/>
  <c r="F46" i="16"/>
  <c r="G46" i="16"/>
  <c r="O45" i="16"/>
  <c r="M45" i="16"/>
  <c r="J45" i="16"/>
  <c r="F45" i="16"/>
  <c r="G45" i="16"/>
  <c r="O44" i="16"/>
  <c r="M44" i="16"/>
  <c r="J44" i="16"/>
  <c r="F44" i="16"/>
  <c r="G44" i="16"/>
  <c r="O43" i="16"/>
  <c r="M43" i="16"/>
  <c r="J43" i="16"/>
  <c r="F43" i="16"/>
  <c r="G43" i="16"/>
  <c r="O42" i="16"/>
  <c r="M42" i="16"/>
  <c r="J42" i="16"/>
  <c r="F42" i="16"/>
  <c r="G42" i="16"/>
  <c r="O41" i="16"/>
  <c r="M41" i="16"/>
  <c r="F41" i="16"/>
  <c r="G41" i="16"/>
  <c r="O40" i="16"/>
  <c r="M40" i="16"/>
  <c r="F40" i="16"/>
  <c r="G40" i="16"/>
  <c r="O39" i="16"/>
  <c r="M39" i="16"/>
  <c r="F39" i="16"/>
  <c r="G39" i="16"/>
  <c r="O38" i="16"/>
  <c r="M38" i="16"/>
  <c r="F38" i="16"/>
  <c r="G38" i="16"/>
  <c r="H36" i="16"/>
  <c r="H22" i="16"/>
  <c r="J22" i="16"/>
  <c r="H23" i="16"/>
  <c r="J23" i="16"/>
  <c r="H24" i="16"/>
  <c r="J24" i="16"/>
  <c r="H25" i="16"/>
  <c r="J25" i="16"/>
  <c r="K22" i="16"/>
  <c r="K23" i="16"/>
  <c r="K24" i="16"/>
  <c r="K25" i="16"/>
  <c r="L22" i="16"/>
  <c r="L23" i="16"/>
  <c r="L24" i="16"/>
  <c r="L25" i="16"/>
  <c r="H26" i="16"/>
  <c r="K26" i="16"/>
  <c r="L26" i="16"/>
  <c r="H27" i="16"/>
  <c r="K27" i="16"/>
  <c r="L27" i="16"/>
  <c r="H28" i="16"/>
  <c r="K28" i="16"/>
  <c r="L28" i="16"/>
  <c r="H29" i="16"/>
  <c r="K29" i="16"/>
  <c r="L29" i="16"/>
  <c r="H30" i="16"/>
  <c r="K30" i="16"/>
  <c r="L30" i="16"/>
  <c r="H31" i="16"/>
  <c r="K31" i="16"/>
  <c r="L31" i="16"/>
  <c r="O31" i="16"/>
  <c r="M31" i="16"/>
  <c r="J31" i="16"/>
  <c r="F31" i="16"/>
  <c r="G31" i="16"/>
  <c r="O30" i="16"/>
  <c r="M30" i="16"/>
  <c r="J30" i="16"/>
  <c r="F30" i="16"/>
  <c r="G30" i="16"/>
  <c r="O29" i="16"/>
  <c r="M29" i="16"/>
  <c r="J29" i="16"/>
  <c r="F29" i="16"/>
  <c r="G29" i="16"/>
  <c r="O28" i="16"/>
  <c r="M28" i="16"/>
  <c r="J28" i="16"/>
  <c r="F28" i="16"/>
  <c r="G28" i="16"/>
  <c r="O27" i="16"/>
  <c r="M27" i="16"/>
  <c r="J27" i="16"/>
  <c r="F27" i="16"/>
  <c r="G27" i="16"/>
  <c r="O26" i="16"/>
  <c r="M26" i="16"/>
  <c r="J26" i="16"/>
  <c r="F26" i="16"/>
  <c r="G26" i="16"/>
  <c r="O25" i="16"/>
  <c r="M25" i="16"/>
  <c r="F25" i="16"/>
  <c r="G25" i="16"/>
  <c r="O24" i="16"/>
  <c r="M24" i="16"/>
  <c r="F24" i="16"/>
  <c r="G24" i="16"/>
  <c r="O23" i="16"/>
  <c r="M23" i="16"/>
  <c r="F23" i="16"/>
  <c r="G23" i="16"/>
  <c r="O22" i="16"/>
  <c r="M22" i="16"/>
  <c r="F22" i="16"/>
  <c r="G22" i="16"/>
  <c r="H20" i="16"/>
  <c r="P18" i="16"/>
  <c r="O18" i="16"/>
  <c r="N18" i="16"/>
  <c r="H6" i="16"/>
  <c r="J6" i="16"/>
  <c r="H7" i="16"/>
  <c r="J7" i="16"/>
  <c r="H8" i="16"/>
  <c r="J8" i="16"/>
  <c r="H9" i="16"/>
  <c r="J9" i="16"/>
  <c r="K6" i="16"/>
  <c r="K7" i="16"/>
  <c r="K8" i="16"/>
  <c r="K9" i="16"/>
  <c r="L6" i="16"/>
  <c r="L7" i="16"/>
  <c r="L8" i="16"/>
  <c r="L9" i="16"/>
  <c r="H10" i="16"/>
  <c r="K10" i="16"/>
  <c r="L10" i="16"/>
  <c r="H11" i="16"/>
  <c r="K11" i="16"/>
  <c r="L11" i="16"/>
  <c r="H12" i="16"/>
  <c r="K12" i="16"/>
  <c r="L12" i="16"/>
  <c r="H13" i="16"/>
  <c r="K13" i="16"/>
  <c r="L13" i="16"/>
  <c r="H14" i="16"/>
  <c r="K14" i="16"/>
  <c r="L14" i="16"/>
  <c r="H15" i="16"/>
  <c r="K15" i="16"/>
  <c r="L15" i="16"/>
  <c r="O15" i="16"/>
  <c r="M15" i="16"/>
  <c r="J15" i="16"/>
  <c r="F15" i="16"/>
  <c r="G15" i="16"/>
  <c r="O14" i="16"/>
  <c r="M14" i="16"/>
  <c r="J14" i="16"/>
  <c r="F14" i="16"/>
  <c r="G14" i="16"/>
  <c r="O13" i="16"/>
  <c r="M13" i="16"/>
  <c r="J13" i="16"/>
  <c r="F13" i="16"/>
  <c r="G13" i="16"/>
  <c r="O12" i="16"/>
  <c r="M12" i="16"/>
  <c r="J12" i="16"/>
  <c r="F12" i="16"/>
  <c r="G12" i="16"/>
  <c r="O11" i="16"/>
  <c r="M11" i="16"/>
  <c r="J11" i="16"/>
  <c r="F11" i="16"/>
  <c r="G11" i="16"/>
  <c r="O10" i="16"/>
  <c r="M10" i="16"/>
  <c r="J10" i="16"/>
  <c r="F10" i="16"/>
  <c r="G10" i="16"/>
  <c r="O9" i="16"/>
  <c r="M9" i="16"/>
  <c r="F9" i="16"/>
  <c r="G9" i="16"/>
  <c r="O8" i="16"/>
  <c r="M8" i="16"/>
  <c r="F8" i="16"/>
  <c r="G8" i="16"/>
  <c r="O7" i="16"/>
  <c r="M7" i="16"/>
  <c r="F7" i="16"/>
  <c r="G7" i="16"/>
  <c r="O6" i="16"/>
  <c r="M6" i="16"/>
  <c r="F6" i="16"/>
  <c r="G6" i="16"/>
  <c r="H4" i="16"/>
  <c r="H102" i="15"/>
  <c r="J102" i="15"/>
  <c r="H103" i="15"/>
  <c r="J103" i="15"/>
  <c r="H104" i="15"/>
  <c r="J104" i="15"/>
  <c r="H105" i="15"/>
  <c r="J105" i="15"/>
  <c r="K102" i="15"/>
  <c r="K103" i="15"/>
  <c r="K104" i="15"/>
  <c r="K105" i="15"/>
  <c r="L102" i="15"/>
  <c r="L103" i="15"/>
  <c r="L104" i="15"/>
  <c r="L105" i="15"/>
  <c r="H106" i="15"/>
  <c r="L106" i="15"/>
  <c r="H107" i="15"/>
  <c r="K107" i="15"/>
  <c r="L107" i="15"/>
  <c r="H108" i="15"/>
  <c r="K108" i="15"/>
  <c r="L108" i="15"/>
  <c r="H109" i="15"/>
  <c r="K109" i="15"/>
  <c r="L109" i="15"/>
  <c r="H110" i="15"/>
  <c r="K110" i="15"/>
  <c r="L110" i="15"/>
  <c r="H111" i="15"/>
  <c r="K111" i="15"/>
  <c r="L111" i="15"/>
  <c r="O111" i="15"/>
  <c r="M111" i="15"/>
  <c r="J111" i="15"/>
  <c r="F111" i="15"/>
  <c r="G111" i="15"/>
  <c r="O110" i="15"/>
  <c r="M110" i="15"/>
  <c r="J110" i="15"/>
  <c r="F110" i="15"/>
  <c r="G110" i="15"/>
  <c r="O109" i="15"/>
  <c r="M109" i="15"/>
  <c r="J109" i="15"/>
  <c r="F109" i="15"/>
  <c r="G109" i="15"/>
  <c r="O108" i="15"/>
  <c r="M108" i="15"/>
  <c r="J108" i="15"/>
  <c r="F108" i="15"/>
  <c r="G108" i="15"/>
  <c r="O107" i="15"/>
  <c r="M107" i="15"/>
  <c r="J107" i="15"/>
  <c r="F107" i="15"/>
  <c r="G107" i="15"/>
  <c r="O106" i="15"/>
  <c r="M106" i="15"/>
  <c r="J106" i="15"/>
  <c r="F106" i="15"/>
  <c r="G106" i="15"/>
  <c r="O105" i="15"/>
  <c r="M105" i="15"/>
  <c r="F105" i="15"/>
  <c r="G105" i="15"/>
  <c r="O104" i="15"/>
  <c r="M104" i="15"/>
  <c r="F104" i="15"/>
  <c r="G104" i="15"/>
  <c r="O103" i="15"/>
  <c r="M103" i="15"/>
  <c r="F103" i="15"/>
  <c r="G103" i="15"/>
  <c r="O102" i="15"/>
  <c r="M102" i="15"/>
  <c r="F102" i="15"/>
  <c r="G102" i="15"/>
  <c r="H100" i="15"/>
  <c r="H86" i="15"/>
  <c r="J86" i="15"/>
  <c r="H87" i="15"/>
  <c r="J87" i="15"/>
  <c r="H88" i="15"/>
  <c r="J88" i="15"/>
  <c r="H89" i="15"/>
  <c r="J89" i="15"/>
  <c r="K86" i="15"/>
  <c r="K87" i="15"/>
  <c r="K88" i="15"/>
  <c r="K89" i="15"/>
  <c r="L86" i="15"/>
  <c r="L87" i="15"/>
  <c r="L88" i="15"/>
  <c r="L89" i="15"/>
  <c r="H90" i="15"/>
  <c r="L90" i="15"/>
  <c r="H91" i="15"/>
  <c r="K91" i="15"/>
  <c r="L91" i="15"/>
  <c r="H92" i="15"/>
  <c r="K92" i="15"/>
  <c r="L92" i="15"/>
  <c r="H93" i="15"/>
  <c r="K93" i="15"/>
  <c r="L93" i="15"/>
  <c r="H94" i="15"/>
  <c r="K94" i="15"/>
  <c r="L94" i="15"/>
  <c r="H95" i="15"/>
  <c r="K95" i="15"/>
  <c r="L95" i="15"/>
  <c r="O95" i="15"/>
  <c r="M95" i="15"/>
  <c r="J95" i="15"/>
  <c r="F95" i="15"/>
  <c r="G95" i="15"/>
  <c r="O94" i="15"/>
  <c r="M94" i="15"/>
  <c r="J94" i="15"/>
  <c r="F94" i="15"/>
  <c r="G94" i="15"/>
  <c r="O93" i="15"/>
  <c r="M93" i="15"/>
  <c r="J93" i="15"/>
  <c r="F93" i="15"/>
  <c r="G93" i="15"/>
  <c r="O92" i="15"/>
  <c r="M92" i="15"/>
  <c r="J92" i="15"/>
  <c r="F92" i="15"/>
  <c r="G92" i="15"/>
  <c r="O91" i="15"/>
  <c r="M91" i="15"/>
  <c r="J91" i="15"/>
  <c r="F91" i="15"/>
  <c r="G91" i="15"/>
  <c r="O90" i="15"/>
  <c r="M90" i="15"/>
  <c r="J90" i="15"/>
  <c r="F90" i="15"/>
  <c r="G90" i="15"/>
  <c r="O89" i="15"/>
  <c r="M89" i="15"/>
  <c r="F89" i="15"/>
  <c r="G89" i="15"/>
  <c r="O88" i="15"/>
  <c r="M88" i="15"/>
  <c r="F88" i="15"/>
  <c r="G88" i="15"/>
  <c r="O87" i="15"/>
  <c r="M87" i="15"/>
  <c r="F87" i="15"/>
  <c r="G87" i="15"/>
  <c r="O86" i="15"/>
  <c r="M86" i="15"/>
  <c r="F86" i="15"/>
  <c r="G86" i="15"/>
  <c r="H84" i="15"/>
  <c r="H70" i="15"/>
  <c r="J70" i="15"/>
  <c r="H71" i="15"/>
  <c r="J71" i="15"/>
  <c r="H72" i="15"/>
  <c r="J72" i="15"/>
  <c r="H73" i="15"/>
  <c r="J73" i="15"/>
  <c r="K70" i="15"/>
  <c r="K71" i="15"/>
  <c r="K72" i="15"/>
  <c r="K73" i="15"/>
  <c r="L70" i="15"/>
  <c r="L71" i="15"/>
  <c r="L72" i="15"/>
  <c r="L73" i="15"/>
  <c r="H74" i="15"/>
  <c r="L74" i="15"/>
  <c r="H75" i="15"/>
  <c r="K75" i="15"/>
  <c r="L75" i="15"/>
  <c r="H76" i="15"/>
  <c r="K76" i="15"/>
  <c r="L76" i="15"/>
  <c r="H77" i="15"/>
  <c r="K77" i="15"/>
  <c r="L77" i="15"/>
  <c r="H78" i="15"/>
  <c r="K78" i="15"/>
  <c r="L78" i="15"/>
  <c r="H79" i="15"/>
  <c r="K79" i="15"/>
  <c r="L79" i="15"/>
  <c r="O79" i="15"/>
  <c r="M79" i="15"/>
  <c r="J79" i="15"/>
  <c r="O78" i="15"/>
  <c r="M78" i="15"/>
  <c r="J78" i="15"/>
  <c r="O77" i="15"/>
  <c r="M77" i="15"/>
  <c r="J77" i="15"/>
  <c r="O76" i="15"/>
  <c r="M76" i="15"/>
  <c r="J76" i="15"/>
  <c r="O75" i="15"/>
  <c r="M75" i="15"/>
  <c r="J75" i="15"/>
  <c r="O74" i="15"/>
  <c r="M74" i="15"/>
  <c r="J74" i="15"/>
  <c r="O73" i="15"/>
  <c r="M73" i="15"/>
  <c r="O72" i="15"/>
  <c r="M72" i="15"/>
  <c r="O71" i="15"/>
  <c r="M71" i="15"/>
  <c r="O70" i="15"/>
  <c r="M70" i="15"/>
  <c r="H68" i="15"/>
  <c r="H54" i="15"/>
  <c r="J54" i="15"/>
  <c r="H55" i="15"/>
  <c r="J55" i="15"/>
  <c r="H57" i="15"/>
  <c r="J57" i="15"/>
  <c r="K54" i="15"/>
  <c r="H56" i="15"/>
  <c r="K57" i="15"/>
  <c r="L54" i="15"/>
  <c r="L55" i="15"/>
  <c r="L56" i="15"/>
  <c r="L57" i="15"/>
  <c r="H58" i="15"/>
  <c r="L58" i="15"/>
  <c r="H59" i="15"/>
  <c r="K59" i="15"/>
  <c r="L59" i="15"/>
  <c r="H60" i="15"/>
  <c r="K60" i="15"/>
  <c r="L60" i="15"/>
  <c r="H61" i="15"/>
  <c r="K61" i="15"/>
  <c r="L61" i="15"/>
  <c r="H62" i="15"/>
  <c r="K62" i="15"/>
  <c r="L62" i="15"/>
  <c r="H63" i="15"/>
  <c r="K63" i="15"/>
  <c r="L63" i="15"/>
  <c r="O63" i="15"/>
  <c r="M63" i="15"/>
  <c r="J63" i="15"/>
  <c r="F63" i="15"/>
  <c r="G63" i="15"/>
  <c r="O62" i="15"/>
  <c r="M62" i="15"/>
  <c r="J62" i="15"/>
  <c r="F62" i="15"/>
  <c r="G62" i="15"/>
  <c r="O61" i="15"/>
  <c r="M61" i="15"/>
  <c r="J61" i="15"/>
  <c r="F61" i="15"/>
  <c r="G61" i="15"/>
  <c r="O60" i="15"/>
  <c r="M60" i="15"/>
  <c r="J60" i="15"/>
  <c r="F60" i="15"/>
  <c r="G60" i="15"/>
  <c r="O59" i="15"/>
  <c r="M59" i="15"/>
  <c r="J59" i="15"/>
  <c r="F59" i="15"/>
  <c r="G59" i="15"/>
  <c r="O58" i="15"/>
  <c r="M58" i="15"/>
  <c r="J58" i="15"/>
  <c r="F58" i="15"/>
  <c r="G58" i="15"/>
  <c r="O57" i="15"/>
  <c r="M57" i="15"/>
  <c r="F57" i="15"/>
  <c r="G57" i="15"/>
  <c r="O56" i="15"/>
  <c r="M56" i="15"/>
  <c r="J56" i="15"/>
  <c r="F56" i="15"/>
  <c r="G56" i="15"/>
  <c r="O55" i="15"/>
  <c r="M55" i="15"/>
  <c r="F55" i="15"/>
  <c r="G55" i="15"/>
  <c r="O54" i="15"/>
  <c r="M54" i="15"/>
  <c r="F54" i="15"/>
  <c r="G54" i="15"/>
  <c r="H52" i="15"/>
  <c r="H38" i="15"/>
  <c r="J38" i="15"/>
  <c r="H39" i="15"/>
  <c r="J39" i="15"/>
  <c r="H40" i="15"/>
  <c r="J40" i="15"/>
  <c r="H41" i="15"/>
  <c r="J41" i="15"/>
  <c r="K38" i="15"/>
  <c r="K39" i="15"/>
  <c r="K40" i="15"/>
  <c r="K41" i="15"/>
  <c r="L38" i="15"/>
  <c r="L39" i="15"/>
  <c r="L40" i="15"/>
  <c r="L41" i="15"/>
  <c r="H42" i="15"/>
  <c r="L42" i="15"/>
  <c r="H43" i="15"/>
  <c r="K43" i="15"/>
  <c r="L43" i="15"/>
  <c r="H44" i="15"/>
  <c r="K44" i="15"/>
  <c r="L44" i="15"/>
  <c r="H45" i="15"/>
  <c r="K45" i="15"/>
  <c r="L45" i="15"/>
  <c r="H46" i="15"/>
  <c r="K46" i="15"/>
  <c r="L46" i="15"/>
  <c r="H47" i="15"/>
  <c r="K47" i="15"/>
  <c r="L47" i="15"/>
  <c r="O47" i="15"/>
  <c r="M47" i="15"/>
  <c r="J47" i="15"/>
  <c r="F47" i="15"/>
  <c r="G47" i="15"/>
  <c r="O46" i="15"/>
  <c r="M46" i="15"/>
  <c r="J46" i="15"/>
  <c r="F46" i="15"/>
  <c r="G46" i="15"/>
  <c r="O45" i="15"/>
  <c r="M45" i="15"/>
  <c r="J45" i="15"/>
  <c r="F45" i="15"/>
  <c r="G45" i="15"/>
  <c r="O44" i="15"/>
  <c r="M44" i="15"/>
  <c r="J44" i="15"/>
  <c r="F44" i="15"/>
  <c r="G44" i="15"/>
  <c r="O43" i="15"/>
  <c r="M43" i="15"/>
  <c r="J43" i="15"/>
  <c r="F43" i="15"/>
  <c r="G43" i="15"/>
  <c r="O42" i="15"/>
  <c r="M42" i="15"/>
  <c r="J42" i="15"/>
  <c r="F42" i="15"/>
  <c r="G42" i="15"/>
  <c r="O41" i="15"/>
  <c r="M41" i="15"/>
  <c r="F41" i="15"/>
  <c r="G41" i="15"/>
  <c r="O40" i="15"/>
  <c r="M40" i="15"/>
  <c r="F40" i="15"/>
  <c r="G40" i="15"/>
  <c r="O39" i="15"/>
  <c r="M39" i="15"/>
  <c r="F39" i="15"/>
  <c r="G39" i="15"/>
  <c r="O38" i="15"/>
  <c r="M38" i="15"/>
  <c r="F38" i="15"/>
  <c r="G38" i="15"/>
  <c r="H36" i="15"/>
  <c r="H22" i="15"/>
  <c r="H23" i="15"/>
  <c r="J23" i="15"/>
  <c r="J22" i="15"/>
  <c r="K23" i="15"/>
  <c r="H24" i="15"/>
  <c r="J24" i="15"/>
  <c r="K24" i="15"/>
  <c r="H25" i="15"/>
  <c r="J25" i="15"/>
  <c r="K25" i="15"/>
  <c r="L22" i="15"/>
  <c r="L23" i="15"/>
  <c r="L24" i="15"/>
  <c r="L25" i="15"/>
  <c r="H26" i="15"/>
  <c r="L26" i="15"/>
  <c r="H27" i="15"/>
  <c r="K27" i="15"/>
  <c r="L27" i="15"/>
  <c r="H28" i="15"/>
  <c r="K28" i="15"/>
  <c r="L28" i="15"/>
  <c r="H29" i="15"/>
  <c r="K29" i="15"/>
  <c r="L29" i="15"/>
  <c r="H30" i="15"/>
  <c r="K30" i="15"/>
  <c r="L30" i="15"/>
  <c r="H31" i="15"/>
  <c r="K31" i="15"/>
  <c r="L31" i="15"/>
  <c r="O31" i="15"/>
  <c r="M31" i="15"/>
  <c r="J31" i="15"/>
  <c r="F31" i="15"/>
  <c r="G31" i="15"/>
  <c r="O30" i="15"/>
  <c r="M30" i="15"/>
  <c r="J30" i="15"/>
  <c r="F30" i="15"/>
  <c r="G30" i="15"/>
  <c r="O29" i="15"/>
  <c r="M29" i="15"/>
  <c r="J29" i="15"/>
  <c r="F29" i="15"/>
  <c r="G29" i="15"/>
  <c r="O28" i="15"/>
  <c r="M28" i="15"/>
  <c r="J28" i="15"/>
  <c r="F28" i="15"/>
  <c r="G28" i="15"/>
  <c r="O27" i="15"/>
  <c r="M27" i="15"/>
  <c r="J27" i="15"/>
  <c r="F27" i="15"/>
  <c r="G27" i="15"/>
  <c r="O26" i="15"/>
  <c r="M26" i="15"/>
  <c r="J26" i="15"/>
  <c r="F26" i="15"/>
  <c r="G26" i="15"/>
  <c r="O25" i="15"/>
  <c r="M25" i="15"/>
  <c r="F25" i="15"/>
  <c r="G25" i="15"/>
  <c r="O24" i="15"/>
  <c r="M24" i="15"/>
  <c r="F24" i="15"/>
  <c r="G24" i="15"/>
  <c r="O23" i="15"/>
  <c r="M23" i="15"/>
  <c r="F23" i="15"/>
  <c r="G23" i="15"/>
  <c r="O22" i="15"/>
  <c r="M22" i="15"/>
  <c r="F22" i="15"/>
  <c r="G22" i="15"/>
  <c r="H20" i="15"/>
  <c r="P18" i="15"/>
  <c r="O18" i="15"/>
  <c r="N18" i="15"/>
  <c r="H6" i="15"/>
  <c r="J6" i="15"/>
  <c r="H7" i="15"/>
  <c r="J7" i="15"/>
  <c r="H8" i="15"/>
  <c r="J8" i="15"/>
  <c r="H9" i="15"/>
  <c r="J9" i="15"/>
  <c r="H10" i="15"/>
  <c r="J10" i="15"/>
  <c r="K6" i="15"/>
  <c r="K9" i="15"/>
  <c r="L6" i="15"/>
  <c r="L7" i="15"/>
  <c r="L8" i="15"/>
  <c r="L9" i="15"/>
  <c r="L10" i="15"/>
  <c r="H11" i="15"/>
  <c r="K11" i="15"/>
  <c r="L11" i="15"/>
  <c r="H12" i="15"/>
  <c r="K12" i="15"/>
  <c r="L12" i="15"/>
  <c r="H13" i="15"/>
  <c r="K13" i="15"/>
  <c r="L13" i="15"/>
  <c r="H14" i="15"/>
  <c r="K14" i="15"/>
  <c r="L14" i="15"/>
  <c r="H15" i="15"/>
  <c r="K15" i="15"/>
  <c r="L15" i="15"/>
  <c r="O15" i="15"/>
  <c r="M15" i="15"/>
  <c r="J15" i="15"/>
  <c r="F15" i="15"/>
  <c r="G15" i="15"/>
  <c r="O14" i="15"/>
  <c r="M14" i="15"/>
  <c r="J14" i="15"/>
  <c r="F14" i="15"/>
  <c r="G14" i="15"/>
  <c r="O13" i="15"/>
  <c r="M13" i="15"/>
  <c r="J13" i="15"/>
  <c r="F13" i="15"/>
  <c r="G13" i="15"/>
  <c r="O12" i="15"/>
  <c r="M12" i="15"/>
  <c r="J12" i="15"/>
  <c r="F12" i="15"/>
  <c r="G12" i="15"/>
  <c r="O11" i="15"/>
  <c r="M11" i="15"/>
  <c r="J11" i="15"/>
  <c r="F11" i="15"/>
  <c r="G11" i="15"/>
  <c r="O10" i="15"/>
  <c r="M10" i="15"/>
  <c r="F10" i="15"/>
  <c r="G10" i="15"/>
  <c r="O9" i="15"/>
  <c r="M9" i="15"/>
  <c r="F9" i="15"/>
  <c r="G9" i="15"/>
  <c r="O8" i="15"/>
  <c r="M8" i="15"/>
  <c r="F8" i="15"/>
  <c r="G8" i="15"/>
  <c r="O7" i="15"/>
  <c r="M7" i="15"/>
  <c r="F7" i="15"/>
  <c r="G7" i="15"/>
  <c r="O6" i="15"/>
  <c r="M6" i="15"/>
  <c r="F6" i="15"/>
  <c r="G6" i="15"/>
  <c r="H4" i="15"/>
  <c r="H102" i="14"/>
  <c r="J102" i="14"/>
  <c r="H103" i="14"/>
  <c r="J103" i="14"/>
  <c r="H104" i="14"/>
  <c r="J104" i="14"/>
  <c r="H105" i="14"/>
  <c r="J105" i="14"/>
  <c r="H106" i="14"/>
  <c r="J106" i="14"/>
  <c r="K102" i="14"/>
  <c r="K104" i="14"/>
  <c r="K105" i="14"/>
  <c r="L102" i="14"/>
  <c r="L103" i="14"/>
  <c r="L104" i="14"/>
  <c r="L105" i="14"/>
  <c r="K106" i="14"/>
  <c r="L106" i="14"/>
  <c r="H107" i="14"/>
  <c r="K107" i="14"/>
  <c r="L107" i="14"/>
  <c r="H108" i="14"/>
  <c r="K108" i="14"/>
  <c r="L108" i="14"/>
  <c r="H109" i="14"/>
  <c r="K109" i="14"/>
  <c r="L109" i="14"/>
  <c r="H110" i="14"/>
  <c r="K110" i="14"/>
  <c r="L110" i="14"/>
  <c r="H111" i="14"/>
  <c r="K111" i="14"/>
  <c r="L111" i="14"/>
  <c r="O111" i="14"/>
  <c r="M111" i="14"/>
  <c r="J111" i="14"/>
  <c r="F111" i="14"/>
  <c r="G111" i="14"/>
  <c r="O110" i="14"/>
  <c r="M110" i="14"/>
  <c r="J110" i="14"/>
  <c r="F110" i="14"/>
  <c r="G110" i="14"/>
  <c r="O109" i="14"/>
  <c r="M109" i="14"/>
  <c r="J109" i="14"/>
  <c r="F109" i="14"/>
  <c r="G109" i="14"/>
  <c r="O108" i="14"/>
  <c r="M108" i="14"/>
  <c r="J108" i="14"/>
  <c r="F108" i="14"/>
  <c r="G108" i="14"/>
  <c r="O107" i="14"/>
  <c r="M107" i="14"/>
  <c r="J107" i="14"/>
  <c r="F107" i="14"/>
  <c r="G107" i="14"/>
  <c r="O106" i="14"/>
  <c r="M106" i="14"/>
  <c r="F106" i="14"/>
  <c r="G106" i="14"/>
  <c r="O105" i="14"/>
  <c r="M105" i="14"/>
  <c r="F105" i="14"/>
  <c r="G105" i="14"/>
  <c r="O104" i="14"/>
  <c r="M104" i="14"/>
  <c r="F104" i="14"/>
  <c r="G104" i="14"/>
  <c r="O103" i="14"/>
  <c r="M103" i="14"/>
  <c r="F103" i="14"/>
  <c r="G103" i="14"/>
  <c r="O102" i="14"/>
  <c r="M102" i="14"/>
  <c r="F102" i="14"/>
  <c r="G102" i="14"/>
  <c r="H100" i="14"/>
  <c r="H86" i="14"/>
  <c r="J86" i="14"/>
  <c r="H87" i="14"/>
  <c r="J87" i="14"/>
  <c r="H88" i="14"/>
  <c r="J88" i="14"/>
  <c r="H89" i="14"/>
  <c r="J89" i="14"/>
  <c r="H90" i="14"/>
  <c r="J90" i="14"/>
  <c r="K86" i="14"/>
  <c r="K88" i="14"/>
  <c r="K89" i="14"/>
  <c r="L86" i="14"/>
  <c r="L87" i="14"/>
  <c r="L88" i="14"/>
  <c r="L89" i="14"/>
  <c r="K90" i="14"/>
  <c r="L90" i="14"/>
  <c r="H91" i="14"/>
  <c r="K91" i="14"/>
  <c r="L91" i="14"/>
  <c r="H92" i="14"/>
  <c r="K92" i="14"/>
  <c r="L92" i="14"/>
  <c r="H93" i="14"/>
  <c r="K93" i="14"/>
  <c r="L93" i="14"/>
  <c r="H94" i="14"/>
  <c r="K94" i="14"/>
  <c r="L94" i="14"/>
  <c r="H95" i="14"/>
  <c r="K95" i="14"/>
  <c r="L95" i="14"/>
  <c r="O95" i="14"/>
  <c r="M95" i="14"/>
  <c r="J95" i="14"/>
  <c r="F95" i="14"/>
  <c r="G95" i="14"/>
  <c r="O94" i="14"/>
  <c r="M94" i="14"/>
  <c r="J94" i="14"/>
  <c r="F94" i="14"/>
  <c r="G94" i="14"/>
  <c r="O93" i="14"/>
  <c r="M93" i="14"/>
  <c r="J93" i="14"/>
  <c r="F93" i="14"/>
  <c r="G93" i="14"/>
  <c r="O92" i="14"/>
  <c r="M92" i="14"/>
  <c r="J92" i="14"/>
  <c r="F92" i="14"/>
  <c r="G92" i="14"/>
  <c r="O91" i="14"/>
  <c r="M91" i="14"/>
  <c r="J91" i="14"/>
  <c r="F91" i="14"/>
  <c r="G91" i="14"/>
  <c r="O90" i="14"/>
  <c r="M90" i="14"/>
  <c r="F90" i="14"/>
  <c r="G90" i="14"/>
  <c r="O89" i="14"/>
  <c r="M89" i="14"/>
  <c r="F89" i="14"/>
  <c r="G89" i="14"/>
  <c r="O88" i="14"/>
  <c r="M88" i="14"/>
  <c r="F88" i="14"/>
  <c r="G88" i="14"/>
  <c r="O87" i="14"/>
  <c r="M87" i="14"/>
  <c r="F87" i="14"/>
  <c r="G87" i="14"/>
  <c r="O86" i="14"/>
  <c r="M86" i="14"/>
  <c r="F86" i="14"/>
  <c r="G86" i="14"/>
  <c r="H84" i="14"/>
  <c r="H70" i="14"/>
  <c r="J70" i="14"/>
  <c r="H71" i="14"/>
  <c r="J71" i="14"/>
  <c r="H72" i="14"/>
  <c r="J72" i="14"/>
  <c r="H73" i="14"/>
  <c r="J73" i="14"/>
  <c r="H74" i="14"/>
  <c r="J74" i="14"/>
  <c r="K70" i="14"/>
  <c r="K71" i="14"/>
  <c r="K72" i="14"/>
  <c r="K73" i="14"/>
  <c r="L70" i="14"/>
  <c r="L71" i="14"/>
  <c r="L72" i="14"/>
  <c r="L73" i="14"/>
  <c r="K74" i="14"/>
  <c r="L74" i="14"/>
  <c r="H75" i="14"/>
  <c r="K75" i="14"/>
  <c r="L75" i="14"/>
  <c r="H76" i="14"/>
  <c r="K76" i="14"/>
  <c r="L76" i="14"/>
  <c r="H77" i="14"/>
  <c r="K77" i="14"/>
  <c r="L77" i="14"/>
  <c r="H78" i="14"/>
  <c r="K78" i="14"/>
  <c r="L78" i="14"/>
  <c r="H79" i="14"/>
  <c r="K79" i="14"/>
  <c r="L79" i="14"/>
  <c r="O79" i="14"/>
  <c r="M79" i="14"/>
  <c r="J79" i="14"/>
  <c r="O78" i="14"/>
  <c r="M78" i="14"/>
  <c r="J78" i="14"/>
  <c r="O77" i="14"/>
  <c r="M77" i="14"/>
  <c r="J77" i="14"/>
  <c r="O76" i="14"/>
  <c r="M76" i="14"/>
  <c r="J76" i="14"/>
  <c r="O75" i="14"/>
  <c r="M75" i="14"/>
  <c r="J75" i="14"/>
  <c r="O74" i="14"/>
  <c r="M74" i="14"/>
  <c r="O73" i="14"/>
  <c r="M73" i="14"/>
  <c r="O72" i="14"/>
  <c r="M72" i="14"/>
  <c r="O71" i="14"/>
  <c r="M71" i="14"/>
  <c r="O70" i="14"/>
  <c r="M70" i="14"/>
  <c r="H68" i="14"/>
  <c r="H54" i="14"/>
  <c r="J54" i="14"/>
  <c r="H55" i="14"/>
  <c r="J55" i="14"/>
  <c r="H56" i="14"/>
  <c r="J56" i="14"/>
  <c r="H57" i="14"/>
  <c r="J57" i="14"/>
  <c r="H58" i="14"/>
  <c r="J58" i="14"/>
  <c r="K54" i="14"/>
  <c r="K55" i="14"/>
  <c r="K56" i="14"/>
  <c r="K57" i="14"/>
  <c r="L54" i="14"/>
  <c r="L55" i="14"/>
  <c r="L56" i="14"/>
  <c r="L57" i="14"/>
  <c r="K58" i="14"/>
  <c r="L58" i="14"/>
  <c r="H59" i="14"/>
  <c r="K59" i="14"/>
  <c r="L59" i="14"/>
  <c r="H60" i="14"/>
  <c r="K60" i="14"/>
  <c r="L60" i="14"/>
  <c r="H61" i="14"/>
  <c r="K61" i="14"/>
  <c r="L61" i="14"/>
  <c r="H62" i="14"/>
  <c r="K62" i="14"/>
  <c r="L62" i="14"/>
  <c r="H63" i="14"/>
  <c r="K63" i="14"/>
  <c r="L63" i="14"/>
  <c r="O63" i="14"/>
  <c r="M63" i="14"/>
  <c r="J63" i="14"/>
  <c r="F63" i="14"/>
  <c r="G63" i="14"/>
  <c r="O62" i="14"/>
  <c r="M62" i="14"/>
  <c r="J62" i="14"/>
  <c r="F62" i="14"/>
  <c r="G62" i="14"/>
  <c r="O61" i="14"/>
  <c r="M61" i="14"/>
  <c r="J61" i="14"/>
  <c r="F61" i="14"/>
  <c r="G61" i="14"/>
  <c r="O60" i="14"/>
  <c r="M60" i="14"/>
  <c r="J60" i="14"/>
  <c r="F60" i="14"/>
  <c r="G60" i="14"/>
  <c r="O59" i="14"/>
  <c r="M59" i="14"/>
  <c r="J59" i="14"/>
  <c r="F59" i="14"/>
  <c r="G59" i="14"/>
  <c r="O58" i="14"/>
  <c r="M58" i="14"/>
  <c r="F58" i="14"/>
  <c r="G58" i="14"/>
  <c r="O57" i="14"/>
  <c r="M57" i="14"/>
  <c r="F57" i="14"/>
  <c r="G57" i="14"/>
  <c r="O56" i="14"/>
  <c r="M56" i="14"/>
  <c r="F56" i="14"/>
  <c r="G56" i="14"/>
  <c r="O55" i="14"/>
  <c r="M55" i="14"/>
  <c r="F55" i="14"/>
  <c r="G55" i="14"/>
  <c r="O54" i="14"/>
  <c r="M54" i="14"/>
  <c r="F54" i="14"/>
  <c r="G54" i="14"/>
  <c r="H52" i="14"/>
  <c r="H38" i="14"/>
  <c r="J38" i="14"/>
  <c r="H39" i="14"/>
  <c r="J39" i="14"/>
  <c r="H40" i="14"/>
  <c r="J40" i="14"/>
  <c r="H41" i="14"/>
  <c r="J41" i="14"/>
  <c r="H42" i="14"/>
  <c r="J42" i="14"/>
  <c r="K38" i="14"/>
  <c r="K39" i="14"/>
  <c r="K40" i="14"/>
  <c r="K41" i="14"/>
  <c r="L38" i="14"/>
  <c r="L39" i="14"/>
  <c r="L40" i="14"/>
  <c r="L41" i="14"/>
  <c r="K42" i="14"/>
  <c r="L42" i="14"/>
  <c r="H43" i="14"/>
  <c r="K43" i="14"/>
  <c r="L43" i="14"/>
  <c r="H44" i="14"/>
  <c r="K44" i="14"/>
  <c r="L44" i="14"/>
  <c r="H45" i="14"/>
  <c r="K45" i="14"/>
  <c r="L45" i="14"/>
  <c r="H46" i="14"/>
  <c r="K46" i="14"/>
  <c r="L46" i="14"/>
  <c r="H47" i="14"/>
  <c r="K47" i="14"/>
  <c r="L47" i="14"/>
  <c r="O47" i="14"/>
  <c r="M47" i="14"/>
  <c r="J47" i="14"/>
  <c r="F47" i="14"/>
  <c r="G47" i="14"/>
  <c r="O46" i="14"/>
  <c r="M46" i="14"/>
  <c r="J46" i="14"/>
  <c r="F46" i="14"/>
  <c r="G46" i="14"/>
  <c r="O45" i="14"/>
  <c r="M45" i="14"/>
  <c r="J45" i="14"/>
  <c r="F45" i="14"/>
  <c r="G45" i="14"/>
  <c r="O44" i="14"/>
  <c r="M44" i="14"/>
  <c r="J44" i="14"/>
  <c r="F44" i="14"/>
  <c r="G44" i="14"/>
  <c r="O43" i="14"/>
  <c r="M43" i="14"/>
  <c r="J43" i="14"/>
  <c r="F43" i="14"/>
  <c r="G43" i="14"/>
  <c r="O42" i="14"/>
  <c r="M42" i="14"/>
  <c r="F42" i="14"/>
  <c r="G42" i="14"/>
  <c r="O41" i="14"/>
  <c r="M41" i="14"/>
  <c r="F41" i="14"/>
  <c r="G41" i="14"/>
  <c r="O40" i="14"/>
  <c r="M40" i="14"/>
  <c r="F40" i="14"/>
  <c r="G40" i="14"/>
  <c r="O39" i="14"/>
  <c r="M39" i="14"/>
  <c r="F39" i="14"/>
  <c r="G39" i="14"/>
  <c r="O38" i="14"/>
  <c r="M38" i="14"/>
  <c r="F38" i="14"/>
  <c r="G38" i="14"/>
  <c r="H36" i="14"/>
  <c r="H22" i="14"/>
  <c r="J22" i="14"/>
  <c r="H23" i="14"/>
  <c r="J23" i="14"/>
  <c r="H24" i="14"/>
  <c r="J24" i="14"/>
  <c r="H25" i="14"/>
  <c r="J25" i="14"/>
  <c r="H26" i="14"/>
  <c r="J26" i="14"/>
  <c r="K22" i="14"/>
  <c r="K23" i="14"/>
  <c r="K24" i="14"/>
  <c r="K25" i="14"/>
  <c r="L22" i="14"/>
  <c r="L23" i="14"/>
  <c r="L24" i="14"/>
  <c r="L25" i="14"/>
  <c r="K26" i="14"/>
  <c r="L26" i="14"/>
  <c r="H27" i="14"/>
  <c r="K27" i="14"/>
  <c r="L27" i="14"/>
  <c r="H28" i="14"/>
  <c r="K28" i="14"/>
  <c r="L28" i="14"/>
  <c r="H29" i="14"/>
  <c r="K29" i="14"/>
  <c r="L29" i="14"/>
  <c r="H30" i="14"/>
  <c r="K30" i="14"/>
  <c r="L30" i="14"/>
  <c r="H31" i="14"/>
  <c r="K31" i="14"/>
  <c r="L31" i="14"/>
  <c r="O31" i="14"/>
  <c r="M31" i="14"/>
  <c r="J31" i="14"/>
  <c r="F31" i="14"/>
  <c r="G31" i="14"/>
  <c r="O30" i="14"/>
  <c r="M30" i="14"/>
  <c r="J30" i="14"/>
  <c r="F30" i="14"/>
  <c r="G30" i="14"/>
  <c r="O29" i="14"/>
  <c r="M29" i="14"/>
  <c r="J29" i="14"/>
  <c r="F29" i="14"/>
  <c r="G29" i="14"/>
  <c r="O28" i="14"/>
  <c r="M28" i="14"/>
  <c r="J28" i="14"/>
  <c r="F28" i="14"/>
  <c r="G28" i="14"/>
  <c r="O27" i="14"/>
  <c r="M27" i="14"/>
  <c r="J27" i="14"/>
  <c r="F27" i="14"/>
  <c r="G27" i="14"/>
  <c r="O26" i="14"/>
  <c r="M26" i="14"/>
  <c r="F26" i="14"/>
  <c r="G26" i="14"/>
  <c r="O25" i="14"/>
  <c r="M25" i="14"/>
  <c r="F25" i="14"/>
  <c r="G25" i="14"/>
  <c r="O24" i="14"/>
  <c r="M24" i="14"/>
  <c r="F24" i="14"/>
  <c r="G24" i="14"/>
  <c r="O23" i="14"/>
  <c r="M23" i="14"/>
  <c r="F23" i="14"/>
  <c r="G23" i="14"/>
  <c r="O22" i="14"/>
  <c r="M22" i="14"/>
  <c r="F22" i="14"/>
  <c r="G22" i="14"/>
  <c r="H20" i="14"/>
  <c r="P18" i="14"/>
  <c r="O18" i="14"/>
  <c r="N18" i="14"/>
  <c r="H6" i="14"/>
  <c r="J6" i="14"/>
  <c r="H7" i="14"/>
  <c r="J7" i="14"/>
  <c r="H8" i="14"/>
  <c r="J8" i="14"/>
  <c r="H9" i="14"/>
  <c r="J9" i="14"/>
  <c r="H10" i="14"/>
  <c r="J10" i="14"/>
  <c r="H11" i="14"/>
  <c r="J11" i="14"/>
  <c r="H12" i="14"/>
  <c r="J12" i="14"/>
  <c r="H13" i="14"/>
  <c r="J13" i="14"/>
  <c r="H14" i="14"/>
  <c r="J14" i="14"/>
  <c r="H15" i="14"/>
  <c r="J15" i="14"/>
  <c r="K6" i="14"/>
  <c r="K7" i="14"/>
  <c r="K8" i="14"/>
  <c r="K9" i="14"/>
  <c r="L6" i="14"/>
  <c r="L7" i="14"/>
  <c r="L8" i="14"/>
  <c r="L9" i="14"/>
  <c r="K10" i="14"/>
  <c r="L10" i="14"/>
  <c r="K11" i="14"/>
  <c r="L11" i="14"/>
  <c r="K12" i="14"/>
  <c r="L12" i="14"/>
  <c r="K13" i="14"/>
  <c r="L13" i="14"/>
  <c r="K14" i="14"/>
  <c r="L14" i="14"/>
  <c r="K15" i="14"/>
  <c r="L15" i="14"/>
  <c r="O15" i="14"/>
  <c r="M15" i="14"/>
  <c r="F15" i="14"/>
  <c r="G15" i="14"/>
  <c r="O14" i="14"/>
  <c r="M14" i="14"/>
  <c r="F14" i="14"/>
  <c r="G14" i="14"/>
  <c r="O13" i="14"/>
  <c r="M13" i="14"/>
  <c r="F13" i="14"/>
  <c r="G13" i="14"/>
  <c r="O12" i="14"/>
  <c r="M12" i="14"/>
  <c r="F12" i="14"/>
  <c r="G12" i="14"/>
  <c r="O11" i="14"/>
  <c r="M11" i="14"/>
  <c r="F11" i="14"/>
  <c r="G11" i="14"/>
  <c r="O10" i="14"/>
  <c r="M10" i="14"/>
  <c r="F10" i="14"/>
  <c r="G10" i="14"/>
  <c r="O9" i="14"/>
  <c r="M9" i="14"/>
  <c r="F9" i="14"/>
  <c r="G9" i="14"/>
  <c r="O8" i="14"/>
  <c r="M8" i="14"/>
  <c r="F8" i="14"/>
  <c r="G8" i="14"/>
  <c r="O7" i="14"/>
  <c r="M7" i="14"/>
  <c r="F7" i="14"/>
  <c r="G7" i="14"/>
  <c r="O6" i="14"/>
  <c r="M6" i="14"/>
  <c r="F6" i="14"/>
  <c r="G6" i="14"/>
  <c r="H4" i="14"/>
  <c r="H54" i="2"/>
  <c r="J54" i="2"/>
  <c r="H55" i="2"/>
  <c r="J55" i="2"/>
  <c r="H57" i="2"/>
  <c r="J57" i="2"/>
  <c r="H56" i="2"/>
  <c r="J56" i="2"/>
  <c r="K54" i="2"/>
  <c r="K55" i="2"/>
  <c r="K56" i="2"/>
  <c r="K57" i="2"/>
  <c r="L54" i="2"/>
  <c r="L55" i="2"/>
  <c r="L56" i="2"/>
  <c r="L57" i="2"/>
  <c r="H58" i="2"/>
  <c r="L58" i="2"/>
  <c r="H59" i="2"/>
  <c r="K59" i="2"/>
  <c r="L59" i="2"/>
  <c r="H60" i="2"/>
  <c r="K60" i="2"/>
  <c r="L60" i="2"/>
  <c r="H61" i="2"/>
  <c r="K61" i="2"/>
  <c r="L61" i="2"/>
  <c r="H62" i="2"/>
  <c r="K62" i="2"/>
  <c r="L62" i="2"/>
  <c r="H63" i="2"/>
  <c r="K63" i="2"/>
  <c r="L63" i="2"/>
  <c r="O63" i="2"/>
  <c r="M63" i="2"/>
  <c r="J63" i="2"/>
  <c r="F63" i="2"/>
  <c r="G63" i="2"/>
  <c r="O62" i="2"/>
  <c r="M62" i="2"/>
  <c r="J62" i="2"/>
  <c r="F62" i="2"/>
  <c r="G62" i="2"/>
  <c r="O61" i="2"/>
  <c r="M61" i="2"/>
  <c r="J61" i="2"/>
  <c r="F61" i="2"/>
  <c r="G61" i="2"/>
  <c r="O60" i="2"/>
  <c r="M60" i="2"/>
  <c r="J60" i="2"/>
  <c r="F60" i="2"/>
  <c r="G60" i="2"/>
  <c r="O59" i="2"/>
  <c r="M59" i="2"/>
  <c r="J59" i="2"/>
  <c r="F59" i="2"/>
  <c r="G59" i="2"/>
  <c r="O58" i="2"/>
  <c r="M58" i="2"/>
  <c r="J58" i="2"/>
  <c r="F58" i="2"/>
  <c r="G58" i="2"/>
  <c r="O57" i="2"/>
  <c r="M57" i="2"/>
  <c r="F57" i="2"/>
  <c r="G57" i="2"/>
  <c r="O56" i="2"/>
  <c r="M56" i="2"/>
  <c r="F56" i="2"/>
  <c r="G56" i="2"/>
  <c r="O55" i="2"/>
  <c r="M55" i="2"/>
  <c r="F55" i="2"/>
  <c r="G55" i="2"/>
  <c r="O54" i="2"/>
  <c r="M54" i="2"/>
  <c r="F54" i="2"/>
  <c r="G54" i="2"/>
  <c r="H52" i="2"/>
  <c r="M111" i="2"/>
  <c r="M110" i="2"/>
  <c r="M109" i="2"/>
  <c r="M108" i="2"/>
  <c r="M107" i="2"/>
  <c r="M106" i="2"/>
  <c r="M105" i="2"/>
  <c r="M104" i="2"/>
  <c r="M103" i="2"/>
  <c r="M102" i="2"/>
  <c r="M95" i="2"/>
  <c r="M94" i="2"/>
  <c r="M93" i="2"/>
  <c r="M92" i="2"/>
  <c r="M91" i="2"/>
  <c r="M90" i="2"/>
  <c r="M89" i="2"/>
  <c r="M88" i="2"/>
  <c r="M87" i="2"/>
  <c r="M86" i="2"/>
  <c r="M79" i="2"/>
  <c r="M78" i="2"/>
  <c r="M77" i="2"/>
  <c r="M76" i="2"/>
  <c r="M75" i="2"/>
  <c r="M74" i="2"/>
  <c r="M73" i="2"/>
  <c r="M72" i="2"/>
  <c r="M71" i="2"/>
  <c r="M70" i="2"/>
  <c r="M47" i="2"/>
  <c r="M46" i="2"/>
  <c r="M45" i="2"/>
  <c r="M44" i="2"/>
  <c r="M43" i="2"/>
  <c r="M42" i="2"/>
  <c r="M41" i="2"/>
  <c r="M40" i="2"/>
  <c r="M39" i="2"/>
  <c r="M38" i="2"/>
  <c r="M31" i="2"/>
  <c r="M30" i="2"/>
  <c r="M29" i="2"/>
  <c r="M28" i="2"/>
  <c r="M27" i="2"/>
  <c r="M26" i="2"/>
  <c r="M25" i="2"/>
  <c r="M24" i="2"/>
  <c r="M23" i="2"/>
  <c r="M22" i="2"/>
  <c r="M6" i="2"/>
  <c r="M7" i="2"/>
  <c r="M8" i="2"/>
  <c r="M9" i="2"/>
  <c r="H6" i="2"/>
  <c r="J6" i="2"/>
  <c r="H7" i="2"/>
  <c r="J7" i="2"/>
  <c r="H8" i="2"/>
  <c r="J8" i="2"/>
  <c r="H9" i="2"/>
  <c r="J9" i="2"/>
  <c r="H10" i="2"/>
  <c r="J10" i="2"/>
  <c r="H11" i="2"/>
  <c r="J11" i="2"/>
  <c r="H12" i="2"/>
  <c r="J12" i="2"/>
  <c r="H13" i="2"/>
  <c r="J13" i="2"/>
  <c r="H14" i="2"/>
  <c r="J14" i="2"/>
  <c r="H15" i="2"/>
  <c r="J15" i="2"/>
  <c r="K6" i="2"/>
  <c r="K9" i="2"/>
  <c r="L6" i="2"/>
  <c r="L7" i="2"/>
  <c r="L8" i="2"/>
  <c r="L9" i="2"/>
  <c r="L10" i="2"/>
  <c r="K11" i="2"/>
  <c r="L11" i="2"/>
  <c r="K12" i="2"/>
  <c r="L12" i="2"/>
  <c r="K13" i="2"/>
  <c r="L13" i="2"/>
  <c r="K14" i="2"/>
  <c r="L14" i="2"/>
  <c r="K15" i="2"/>
  <c r="L15" i="2"/>
  <c r="O6" i="2"/>
  <c r="O7" i="2"/>
  <c r="O8" i="2"/>
  <c r="O9" i="2"/>
  <c r="M10" i="2"/>
  <c r="O10" i="2"/>
  <c r="M11" i="2"/>
  <c r="O11" i="2"/>
  <c r="M12" i="2"/>
  <c r="O12" i="2"/>
  <c r="M13" i="2"/>
  <c r="O13" i="2"/>
  <c r="M14" i="2"/>
  <c r="O14" i="2"/>
  <c r="M15" i="2"/>
  <c r="O15" i="2"/>
  <c r="H22" i="2"/>
  <c r="J22" i="2"/>
  <c r="H23" i="2"/>
  <c r="J23" i="2"/>
  <c r="H24" i="2"/>
  <c r="J24" i="2"/>
  <c r="H25" i="2"/>
  <c r="J25" i="2"/>
  <c r="H26" i="2"/>
  <c r="J26" i="2"/>
  <c r="H27" i="2"/>
  <c r="J27" i="2"/>
  <c r="H28" i="2"/>
  <c r="J28" i="2"/>
  <c r="H29" i="2"/>
  <c r="J29" i="2"/>
  <c r="H30" i="2"/>
  <c r="J30" i="2"/>
  <c r="H31" i="2"/>
  <c r="J31" i="2"/>
  <c r="K22" i="2"/>
  <c r="K23" i="2"/>
  <c r="K24" i="2"/>
  <c r="K25" i="2"/>
  <c r="L22" i="2"/>
  <c r="L23" i="2"/>
  <c r="L24" i="2"/>
  <c r="L25" i="2"/>
  <c r="L26" i="2"/>
  <c r="K27" i="2"/>
  <c r="L27" i="2"/>
  <c r="K28" i="2"/>
  <c r="L28" i="2"/>
  <c r="K29" i="2"/>
  <c r="L29" i="2"/>
  <c r="K30" i="2"/>
  <c r="L30" i="2"/>
  <c r="K31" i="2"/>
  <c r="L31" i="2"/>
  <c r="N18" i="2"/>
  <c r="O18" i="2"/>
  <c r="O22" i="2"/>
  <c r="O23" i="2"/>
  <c r="O24" i="2"/>
  <c r="O25" i="2"/>
  <c r="O26" i="2"/>
  <c r="O27" i="2"/>
  <c r="O28" i="2"/>
  <c r="O29" i="2"/>
  <c r="O30" i="2"/>
  <c r="O31" i="2"/>
  <c r="H38" i="2"/>
  <c r="J38" i="2"/>
  <c r="H39" i="2"/>
  <c r="J39" i="2"/>
  <c r="H40" i="2"/>
  <c r="J40" i="2"/>
  <c r="H41" i="2"/>
  <c r="J41" i="2"/>
  <c r="H42" i="2"/>
  <c r="J42" i="2"/>
  <c r="H43" i="2"/>
  <c r="J43" i="2"/>
  <c r="H44" i="2"/>
  <c r="J44" i="2"/>
  <c r="H45" i="2"/>
  <c r="J45" i="2"/>
  <c r="H46" i="2"/>
  <c r="J46" i="2"/>
  <c r="H47" i="2"/>
  <c r="J47" i="2"/>
  <c r="K38" i="2"/>
  <c r="K39" i="2"/>
  <c r="L39" i="2"/>
  <c r="K40" i="2"/>
  <c r="K41" i="2"/>
  <c r="K43" i="2"/>
  <c r="K44" i="2"/>
  <c r="K45" i="2"/>
  <c r="K46" i="2"/>
  <c r="K47" i="2"/>
  <c r="O38" i="2"/>
  <c r="L38" i="2"/>
  <c r="O39" i="2"/>
  <c r="L40" i="2"/>
  <c r="O40" i="2"/>
  <c r="L41" i="2"/>
  <c r="L42" i="2"/>
  <c r="L43" i="2"/>
  <c r="L44" i="2"/>
  <c r="L45" i="2"/>
  <c r="L46" i="2"/>
  <c r="L47" i="2"/>
  <c r="O41" i="2"/>
  <c r="O42" i="2"/>
  <c r="O43" i="2"/>
  <c r="O44" i="2"/>
  <c r="O45" i="2"/>
  <c r="O46" i="2"/>
  <c r="O47" i="2"/>
  <c r="H70" i="2"/>
  <c r="J70" i="2"/>
  <c r="H71" i="2"/>
  <c r="J71" i="2"/>
  <c r="H72" i="2"/>
  <c r="J72" i="2"/>
  <c r="H73" i="2"/>
  <c r="J73" i="2"/>
  <c r="H74" i="2"/>
  <c r="J74" i="2"/>
  <c r="K70" i="2"/>
  <c r="K71" i="2"/>
  <c r="K72" i="2"/>
  <c r="K73" i="2"/>
  <c r="L70" i="2"/>
  <c r="L71" i="2"/>
  <c r="L72" i="2"/>
  <c r="L73" i="2"/>
  <c r="K74" i="2"/>
  <c r="L74" i="2"/>
  <c r="H75" i="2"/>
  <c r="K75" i="2"/>
  <c r="L75" i="2"/>
  <c r="H76" i="2"/>
  <c r="K76" i="2"/>
  <c r="L76" i="2"/>
  <c r="H77" i="2"/>
  <c r="K77" i="2"/>
  <c r="L77" i="2"/>
  <c r="H78" i="2"/>
  <c r="K78" i="2"/>
  <c r="L78" i="2"/>
  <c r="H79" i="2"/>
  <c r="K79" i="2"/>
  <c r="L79" i="2"/>
  <c r="O70" i="2"/>
  <c r="O71" i="2"/>
  <c r="O72" i="2"/>
  <c r="O73" i="2"/>
  <c r="O74" i="2"/>
  <c r="O75" i="2"/>
  <c r="O76" i="2"/>
  <c r="O77" i="2"/>
  <c r="O78" i="2"/>
  <c r="O79" i="2"/>
  <c r="H86" i="2"/>
  <c r="J86" i="2"/>
  <c r="H92" i="2"/>
  <c r="J92" i="2"/>
  <c r="H90" i="2"/>
  <c r="J90" i="2"/>
  <c r="H94" i="2"/>
  <c r="J94" i="2"/>
  <c r="H87" i="2"/>
  <c r="J87" i="2"/>
  <c r="H88" i="2"/>
  <c r="J88" i="2"/>
  <c r="H89" i="2"/>
  <c r="J89" i="2"/>
  <c r="K86" i="2"/>
  <c r="K87" i="2"/>
  <c r="K88" i="2"/>
  <c r="K89" i="2"/>
  <c r="L86" i="2"/>
  <c r="L87" i="2"/>
  <c r="L88" i="2"/>
  <c r="L89" i="2"/>
  <c r="K90" i="2"/>
  <c r="L90" i="2"/>
  <c r="H91" i="2"/>
  <c r="K91" i="2"/>
  <c r="L91" i="2"/>
  <c r="K92" i="2"/>
  <c r="L92" i="2"/>
  <c r="H93" i="2"/>
  <c r="K93" i="2"/>
  <c r="L93" i="2"/>
  <c r="K94" i="2"/>
  <c r="L94" i="2"/>
  <c r="H95" i="2"/>
  <c r="K95" i="2"/>
  <c r="L95" i="2"/>
  <c r="O86" i="2"/>
  <c r="O87" i="2"/>
  <c r="O88" i="2"/>
  <c r="O89" i="2"/>
  <c r="O90" i="2"/>
  <c r="O91" i="2"/>
  <c r="O92" i="2"/>
  <c r="O93" i="2"/>
  <c r="O94" i="2"/>
  <c r="O95" i="2"/>
  <c r="H102" i="2"/>
  <c r="J102" i="2"/>
  <c r="H103" i="2"/>
  <c r="J103" i="2"/>
  <c r="H104" i="2"/>
  <c r="J104" i="2"/>
  <c r="H105" i="2"/>
  <c r="J105" i="2"/>
  <c r="H106" i="2"/>
  <c r="J106" i="2"/>
  <c r="K102" i="2"/>
  <c r="K103" i="2"/>
  <c r="K104" i="2"/>
  <c r="K105" i="2"/>
  <c r="L102" i="2"/>
  <c r="L103" i="2"/>
  <c r="L104" i="2"/>
  <c r="L105" i="2"/>
  <c r="K106" i="2"/>
  <c r="L106" i="2"/>
  <c r="H107" i="2"/>
  <c r="K107" i="2"/>
  <c r="L107" i="2"/>
  <c r="H108" i="2"/>
  <c r="J108" i="2"/>
  <c r="K108" i="2"/>
  <c r="L108" i="2"/>
  <c r="H109" i="2"/>
  <c r="K109" i="2"/>
  <c r="L109" i="2"/>
  <c r="H110" i="2"/>
  <c r="K110" i="2"/>
  <c r="L110" i="2"/>
  <c r="H111" i="2"/>
  <c r="K111" i="2"/>
  <c r="L111" i="2"/>
  <c r="O102" i="2"/>
  <c r="O103" i="2"/>
  <c r="O104" i="2"/>
  <c r="O105" i="2"/>
  <c r="O106" i="2"/>
  <c r="O107" i="2"/>
  <c r="O108" i="2"/>
  <c r="O109" i="2"/>
  <c r="O110" i="2"/>
  <c r="O111" i="2"/>
  <c r="P18" i="2"/>
  <c r="J111" i="2"/>
  <c r="F111" i="2"/>
  <c r="G111" i="2"/>
  <c r="J110" i="2"/>
  <c r="F110" i="2"/>
  <c r="G110" i="2"/>
  <c r="J109" i="2"/>
  <c r="F109" i="2"/>
  <c r="G109" i="2"/>
  <c r="F108" i="2"/>
  <c r="G108" i="2"/>
  <c r="J107" i="2"/>
  <c r="F107" i="2"/>
  <c r="G107" i="2"/>
  <c r="F106" i="2"/>
  <c r="G106" i="2"/>
  <c r="F105" i="2"/>
  <c r="G105" i="2"/>
  <c r="F104" i="2"/>
  <c r="G104" i="2"/>
  <c r="F103" i="2"/>
  <c r="G103" i="2"/>
  <c r="F102" i="2"/>
  <c r="G102" i="2"/>
  <c r="H100" i="2"/>
  <c r="J95" i="2"/>
  <c r="F95" i="2"/>
  <c r="G95" i="2"/>
  <c r="F94" i="2"/>
  <c r="G94" i="2"/>
  <c r="J93" i="2"/>
  <c r="F93" i="2"/>
  <c r="G93" i="2"/>
  <c r="F92" i="2"/>
  <c r="G92" i="2"/>
  <c r="J91" i="2"/>
  <c r="F91" i="2"/>
  <c r="G91" i="2"/>
  <c r="F90" i="2"/>
  <c r="G90" i="2"/>
  <c r="F89" i="2"/>
  <c r="G89" i="2"/>
  <c r="F88" i="2"/>
  <c r="G88" i="2"/>
  <c r="F87" i="2"/>
  <c r="G87" i="2"/>
  <c r="F86" i="2"/>
  <c r="G86" i="2"/>
  <c r="H84" i="2"/>
  <c r="J79" i="2"/>
  <c r="J78" i="2"/>
  <c r="J77" i="2"/>
  <c r="J76" i="2"/>
  <c r="J75" i="2"/>
  <c r="H68" i="2"/>
  <c r="F47" i="2"/>
  <c r="G47" i="2"/>
  <c r="F46" i="2"/>
  <c r="G46" i="2"/>
  <c r="F45" i="2"/>
  <c r="G45" i="2"/>
  <c r="F44" i="2"/>
  <c r="G44" i="2"/>
  <c r="F43" i="2"/>
  <c r="G43" i="2"/>
  <c r="F42" i="2"/>
  <c r="G42" i="2"/>
  <c r="F41" i="2"/>
  <c r="G41" i="2"/>
  <c r="F40" i="2"/>
  <c r="G40" i="2"/>
  <c r="F39" i="2"/>
  <c r="G39" i="2"/>
  <c r="F38" i="2"/>
  <c r="G38" i="2"/>
  <c r="H36" i="2"/>
  <c r="F31" i="2"/>
  <c r="G31" i="2"/>
  <c r="F30" i="2"/>
  <c r="G30" i="2"/>
  <c r="F29" i="2"/>
  <c r="G29" i="2"/>
  <c r="F28" i="2"/>
  <c r="G28" i="2"/>
  <c r="F27" i="2"/>
  <c r="G27" i="2"/>
  <c r="F26" i="2"/>
  <c r="G26" i="2"/>
  <c r="F25" i="2"/>
  <c r="G25" i="2"/>
  <c r="F24" i="2"/>
  <c r="G24" i="2"/>
  <c r="F23" i="2"/>
  <c r="G23" i="2"/>
  <c r="F22" i="2"/>
  <c r="G22" i="2"/>
  <c r="H20" i="2"/>
  <c r="F15" i="2"/>
  <c r="G15" i="2"/>
  <c r="F14" i="2"/>
  <c r="G14" i="2"/>
  <c r="F13" i="2"/>
  <c r="G13" i="2"/>
  <c r="F12" i="2"/>
  <c r="G12" i="2"/>
  <c r="F11" i="2"/>
  <c r="G11" i="2"/>
  <c r="F10" i="2"/>
  <c r="G10" i="2"/>
  <c r="F9" i="2"/>
  <c r="G9" i="2"/>
  <c r="F8" i="2"/>
  <c r="G8" i="2"/>
  <c r="F7" i="2"/>
  <c r="G7" i="2"/>
  <c r="F6" i="2"/>
  <c r="G6" i="2"/>
  <c r="H4" i="2"/>
</calcChain>
</file>

<file path=xl/comments1.xml><?xml version="1.0" encoding="utf-8"?>
<comments xmlns="http://schemas.openxmlformats.org/spreadsheetml/2006/main">
  <authors>
    <author/>
  </authors>
  <commentList>
    <comment ref="J1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J5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14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J21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30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J37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46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J53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62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J69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78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J85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94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J101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110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J117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126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J133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142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J149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158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J165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174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J181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190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J197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206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I214" authorId="0">
      <text>
        <r>
          <rPr>
            <sz val="11"/>
            <color rgb="FF000000"/>
            <rFont val="Calibri"/>
          </rPr>
          <t>======
ID#AAAAEE_XVtI
Susan    (2019-12-29 19:00:10)
From CSA website 29 March 2013: Jib only
2013 current - plus .011 due to new keel as per Budgie</t>
        </r>
      </text>
    </comment>
    <comment ref="I219" authorId="0">
      <text>
        <r>
          <rPr>
            <sz val="11"/>
            <color rgb="FF000000"/>
            <rFont val="Calibri"/>
          </rPr>
          <t>======
ID#AAAAEE_XVqM
Susan    (2019-12-29 19:00:10)
only 2018 current</t>
        </r>
      </text>
    </comment>
    <comment ref="I228" authorId="0">
      <text>
        <r>
          <rPr>
            <sz val="11"/>
            <color rgb="FF000000"/>
            <rFont val="Calibri"/>
          </rPr>
          <t>======
ID#AAAAEE_XVuM
Susan    (2019-12-29 19:00:10)
From CSA website 29 March 2013: Jib only
2013 current - plus .011 due to new keel as per Budgie</t>
        </r>
      </text>
    </comment>
    <comment ref="I233" authorId="0">
      <text>
        <r>
          <rPr>
            <sz val="11"/>
            <color rgb="FF000000"/>
            <rFont val="Calibri"/>
          </rPr>
          <t>======
ID#AAAAEE_XVtQ
Susan    (2019-12-29 19:00:10)
only 2018 current</t>
        </r>
      </text>
    </comment>
    <comment ref="I243" authorId="0">
      <text>
        <r>
          <rPr>
            <sz val="11"/>
            <color rgb="FF000000"/>
            <rFont val="Calibri"/>
          </rPr>
          <t>======
ID#AAAAEE_XVq0
Susan    (2019-12-29 19:00:10)
From CSA website 29 March 2013: Jib only
2013 current - plus .011 due to new keel as per Budgie</t>
        </r>
      </text>
    </comment>
    <comment ref="I248" authorId="0">
      <text>
        <r>
          <rPr>
            <sz val="11"/>
            <color rgb="FF000000"/>
            <rFont val="Calibri"/>
          </rPr>
          <t>======
ID#AAAAEE_XVuI
Susan    (2019-12-29 19:00:10)
only 2018 current</t>
        </r>
      </text>
    </comment>
    <comment ref="I256" authorId="0">
      <text>
        <r>
          <rPr>
            <sz val="11"/>
            <color rgb="FF000000"/>
            <rFont val="Calibri"/>
          </rPr>
          <t>======
ID#AAAAEE_XVrU
Susan    (2019-12-29 19:00:10)
From CSA website 29 March 2013: Jib only
2013 current - plus .011 due to new keel as per Budgie</t>
        </r>
      </text>
    </comment>
    <comment ref="I261" authorId="0">
      <text>
        <r>
          <rPr>
            <sz val="11"/>
            <color rgb="FF000000"/>
            <rFont val="Calibri"/>
          </rPr>
          <t>======
ID#AAAAEE_XVpw
Susan    (2019-12-29 19:00:10)
only 2018 current</t>
        </r>
      </text>
    </comment>
    <comment ref="I269" authorId="0">
      <text>
        <r>
          <rPr>
            <sz val="11"/>
            <color rgb="FF000000"/>
            <rFont val="Calibri"/>
          </rPr>
          <t>======
ID#AAAAEE_XVpE
Susan    (2019-12-29 19:00:10)
From CSA website 29 March 2013: Jib only
2013 current - plus .011 due to new keel as per Budgie</t>
        </r>
      </text>
    </comment>
    <comment ref="I274" authorId="0">
      <text>
        <r>
          <rPr>
            <sz val="11"/>
            <color rgb="FF000000"/>
            <rFont val="Calibri"/>
          </rPr>
          <t>======
ID#AAAAEE_XVts
Susan    (2019-12-29 19:00:10)
only 2018 current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lJYobFuSpX2NvskV2Gp7sRTVU+w=="/>
    </ext>
  </extLst>
</comments>
</file>

<file path=xl/comments2.xml><?xml version="1.0" encoding="utf-8"?>
<comments xmlns="http://schemas.openxmlformats.org/spreadsheetml/2006/main">
  <authors>
    <author/>
  </authors>
  <commentList>
    <comment ref="J1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J5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14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J21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30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J37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46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J53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62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J69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78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J85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94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J101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110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J117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126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J133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142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J149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158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J165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174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J181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190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J197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206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I214" authorId="0">
      <text>
        <r>
          <rPr>
            <sz val="11"/>
            <color rgb="FF000000"/>
            <rFont val="Calibri"/>
          </rPr>
          <t>======
ID#AAAAEE_XVtI
Susan    (2019-12-29 19:00:10)
From CSA website 29 March 2013: Jib only
2013 current - plus .011 due to new keel as per Budgie</t>
        </r>
      </text>
    </comment>
    <comment ref="I219" authorId="0">
      <text>
        <r>
          <rPr>
            <sz val="11"/>
            <color rgb="FF000000"/>
            <rFont val="Calibri"/>
          </rPr>
          <t>======
ID#AAAAEE_XVqM
Susan    (2019-12-29 19:00:10)
only 2018 current</t>
        </r>
      </text>
    </comment>
    <comment ref="I228" authorId="0">
      <text>
        <r>
          <rPr>
            <sz val="11"/>
            <color rgb="FF000000"/>
            <rFont val="Calibri"/>
          </rPr>
          <t>======
ID#AAAAEE_XVuM
Susan    (2019-12-29 19:00:10)
From CSA website 29 March 2013: Jib only
2013 current - plus .011 due to new keel as per Budgie</t>
        </r>
      </text>
    </comment>
    <comment ref="I233" authorId="0">
      <text>
        <r>
          <rPr>
            <sz val="11"/>
            <color rgb="FF000000"/>
            <rFont val="Calibri"/>
          </rPr>
          <t>======
ID#AAAAEE_XVtQ
Susan    (2019-12-29 19:00:10)
only 2018 current</t>
        </r>
      </text>
    </comment>
    <comment ref="I243" authorId="0">
      <text>
        <r>
          <rPr>
            <sz val="11"/>
            <color rgb="FF000000"/>
            <rFont val="Calibri"/>
          </rPr>
          <t>======
ID#AAAAEE_XVq0
Susan    (2019-12-29 19:00:10)
From CSA website 29 March 2013: Jib only
2013 current - plus .011 due to new keel as per Budgie</t>
        </r>
      </text>
    </comment>
    <comment ref="I248" authorId="0">
      <text>
        <r>
          <rPr>
            <sz val="11"/>
            <color rgb="FF000000"/>
            <rFont val="Calibri"/>
          </rPr>
          <t>======
ID#AAAAEE_XVuI
Susan    (2019-12-29 19:00:10)
only 2018 current</t>
        </r>
      </text>
    </comment>
    <comment ref="I256" authorId="0">
      <text>
        <r>
          <rPr>
            <sz val="11"/>
            <color rgb="FF000000"/>
            <rFont val="Calibri"/>
          </rPr>
          <t>======
ID#AAAAEE_XVrU
Susan    (2019-12-29 19:00:10)
From CSA website 29 March 2013: Jib only
2013 current - plus .011 due to new keel as per Budgie</t>
        </r>
      </text>
    </comment>
    <comment ref="I261" authorId="0">
      <text>
        <r>
          <rPr>
            <sz val="11"/>
            <color rgb="FF000000"/>
            <rFont val="Calibri"/>
          </rPr>
          <t>======
ID#AAAAEE_XVpw
Susan    (2019-12-29 19:00:10)
only 2018 current</t>
        </r>
      </text>
    </comment>
    <comment ref="I269" authorId="0">
      <text>
        <r>
          <rPr>
            <sz val="11"/>
            <color rgb="FF000000"/>
            <rFont val="Calibri"/>
          </rPr>
          <t>======
ID#AAAAEE_XVpE
Susan    (2019-12-29 19:00:10)
From CSA website 29 March 2013: Jib only
2013 current - plus .011 due to new keel as per Budgie</t>
        </r>
      </text>
    </comment>
    <comment ref="I274" authorId="0">
      <text>
        <r>
          <rPr>
            <sz val="11"/>
            <color rgb="FF000000"/>
            <rFont val="Calibri"/>
          </rPr>
          <t>======
ID#AAAAEE_XVts
Susan    (2019-12-29 19:00:10)
only 2018 current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J1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J5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14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J21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30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J37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46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J53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62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J69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78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J85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94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J101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110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J117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126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J133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142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J149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158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J165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174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J181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190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J197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206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I214" authorId="0">
      <text>
        <r>
          <rPr>
            <sz val="11"/>
            <color rgb="FF000000"/>
            <rFont val="Calibri"/>
          </rPr>
          <t>======
ID#AAAAEE_XVtI
Susan    (2019-12-29 19:00:10)
From CSA website 29 March 2013: Jib only
2013 current - plus .011 due to new keel as per Budgie</t>
        </r>
      </text>
    </comment>
    <comment ref="I219" authorId="0">
      <text>
        <r>
          <rPr>
            <sz val="11"/>
            <color rgb="FF000000"/>
            <rFont val="Calibri"/>
          </rPr>
          <t>======
ID#AAAAEE_XVqM
Susan    (2019-12-29 19:00:10)
only 2018 current</t>
        </r>
      </text>
    </comment>
    <comment ref="I228" authorId="0">
      <text>
        <r>
          <rPr>
            <sz val="11"/>
            <color rgb="FF000000"/>
            <rFont val="Calibri"/>
          </rPr>
          <t>======
ID#AAAAEE_XVuM
Susan    (2019-12-29 19:00:10)
From CSA website 29 March 2013: Jib only
2013 current - plus .011 due to new keel as per Budgie</t>
        </r>
      </text>
    </comment>
    <comment ref="I233" authorId="0">
      <text>
        <r>
          <rPr>
            <sz val="11"/>
            <color rgb="FF000000"/>
            <rFont val="Calibri"/>
          </rPr>
          <t>======
ID#AAAAEE_XVtQ
Susan    (2019-12-29 19:00:10)
only 2018 current</t>
        </r>
      </text>
    </comment>
    <comment ref="I243" authorId="0">
      <text>
        <r>
          <rPr>
            <sz val="11"/>
            <color rgb="FF000000"/>
            <rFont val="Calibri"/>
          </rPr>
          <t>======
ID#AAAAEE_XVq0
Susan    (2019-12-29 19:00:10)
From CSA website 29 March 2013: Jib only
2013 current - plus .011 due to new keel as per Budgie</t>
        </r>
      </text>
    </comment>
    <comment ref="I248" authorId="0">
      <text>
        <r>
          <rPr>
            <sz val="11"/>
            <color rgb="FF000000"/>
            <rFont val="Calibri"/>
          </rPr>
          <t>======
ID#AAAAEE_XVuI
Susan    (2019-12-29 19:00:10)
only 2018 current</t>
        </r>
      </text>
    </comment>
    <comment ref="I256" authorId="0">
      <text>
        <r>
          <rPr>
            <sz val="11"/>
            <color rgb="FF000000"/>
            <rFont val="Calibri"/>
          </rPr>
          <t>======
ID#AAAAEE_XVrU
Susan    (2019-12-29 19:00:10)
From CSA website 29 March 2013: Jib only
2013 current - plus .011 due to new keel as per Budgie</t>
        </r>
      </text>
    </comment>
    <comment ref="I261" authorId="0">
      <text>
        <r>
          <rPr>
            <sz val="11"/>
            <color rgb="FF000000"/>
            <rFont val="Calibri"/>
          </rPr>
          <t>======
ID#AAAAEE_XVpw
Susan    (2019-12-29 19:00:10)
only 2018 current</t>
        </r>
      </text>
    </comment>
    <comment ref="I269" authorId="0">
      <text>
        <r>
          <rPr>
            <sz val="11"/>
            <color rgb="FF000000"/>
            <rFont val="Calibri"/>
          </rPr>
          <t>======
ID#AAAAEE_XVpE
Susan    (2019-12-29 19:00:10)
From CSA website 29 March 2013: Jib only
2013 current - plus .011 due to new keel as per Budgie</t>
        </r>
      </text>
    </comment>
    <comment ref="I274" authorId="0">
      <text>
        <r>
          <rPr>
            <sz val="11"/>
            <color rgb="FF000000"/>
            <rFont val="Calibri"/>
          </rPr>
          <t>======
ID#AAAAEE_XVts
Susan    (2019-12-29 19:00:10)
only 2018 current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J1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J5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14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J21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30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J37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46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J53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62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J69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78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J85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94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J101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110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J117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126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J133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142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J149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158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J165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174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J181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190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J197" authorId="0">
      <text>
        <r>
          <rPr>
            <sz val="11"/>
            <color rgb="FF000000"/>
            <rFont val="Calibri"/>
          </rPr>
          <t>======
ID#AAAAEE_XVt0
Grw    (2019-12-29 19:00:10)
Grw:</t>
        </r>
      </text>
    </comment>
    <comment ref="I206" authorId="0">
      <text>
        <r>
          <rPr>
            <sz val="11"/>
            <color rgb="FF000000"/>
            <rFont val="Calibri"/>
          </rPr>
          <t>======
ID#AAAAEE_XVpM
Susan    (2019-12-29 19:00:10)
only 2018 current</t>
        </r>
      </text>
    </comment>
    <comment ref="I214" authorId="0">
      <text>
        <r>
          <rPr>
            <sz val="11"/>
            <color rgb="FF000000"/>
            <rFont val="Calibri"/>
          </rPr>
          <t>======
ID#AAAAEE_XVtI
Susan    (2019-12-29 19:00:10)
From CSA website 29 March 2013: Jib only
2013 current - plus .011 due to new keel as per Budgie</t>
        </r>
      </text>
    </comment>
    <comment ref="I219" authorId="0">
      <text>
        <r>
          <rPr>
            <sz val="11"/>
            <color rgb="FF000000"/>
            <rFont val="Calibri"/>
          </rPr>
          <t>======
ID#AAAAEE_XVqM
Susan    (2019-12-29 19:00:10)
only 2018 current</t>
        </r>
      </text>
    </comment>
    <comment ref="I228" authorId="0">
      <text>
        <r>
          <rPr>
            <sz val="11"/>
            <color rgb="FF000000"/>
            <rFont val="Calibri"/>
          </rPr>
          <t>======
ID#AAAAEE_XVuM
Susan    (2019-12-29 19:00:10)
From CSA website 29 March 2013: Jib only
2013 current - plus .011 due to new keel as per Budgie</t>
        </r>
      </text>
    </comment>
    <comment ref="I233" authorId="0">
      <text>
        <r>
          <rPr>
            <sz val="11"/>
            <color rgb="FF000000"/>
            <rFont val="Calibri"/>
          </rPr>
          <t>======
ID#AAAAEE_XVtQ
Susan    (2019-12-29 19:00:10)
only 2018 current</t>
        </r>
      </text>
    </comment>
    <comment ref="I243" authorId="0">
      <text>
        <r>
          <rPr>
            <sz val="11"/>
            <color rgb="FF000000"/>
            <rFont val="Calibri"/>
          </rPr>
          <t>======
ID#AAAAEE_XVq0
Susan    (2019-12-29 19:00:10)
From CSA website 29 March 2013: Jib only
2013 current - plus .011 due to new keel as per Budgie</t>
        </r>
      </text>
    </comment>
    <comment ref="I248" authorId="0">
      <text>
        <r>
          <rPr>
            <sz val="11"/>
            <color rgb="FF000000"/>
            <rFont val="Calibri"/>
          </rPr>
          <t>======
ID#AAAAEE_XVuI
Susan    (2019-12-29 19:00:10)
only 2018 current</t>
        </r>
      </text>
    </comment>
    <comment ref="I256" authorId="0">
      <text>
        <r>
          <rPr>
            <sz val="11"/>
            <color rgb="FF000000"/>
            <rFont val="Calibri"/>
          </rPr>
          <t>======
ID#AAAAEE_XVrU
Susan    (2019-12-29 19:00:10)
From CSA website 29 March 2013: Jib only
2013 current - plus .011 due to new keel as per Budgie</t>
        </r>
      </text>
    </comment>
    <comment ref="I261" authorId="0">
      <text>
        <r>
          <rPr>
            <sz val="11"/>
            <color rgb="FF000000"/>
            <rFont val="Calibri"/>
          </rPr>
          <t>======
ID#AAAAEE_XVpw
Susan    (2019-12-29 19:00:10)
only 2018 current</t>
        </r>
      </text>
    </comment>
    <comment ref="I269" authorId="0">
      <text>
        <r>
          <rPr>
            <sz val="11"/>
            <color rgb="FF000000"/>
            <rFont val="Calibri"/>
          </rPr>
          <t>======
ID#AAAAEE_XVpE
Susan    (2019-12-29 19:00:10)
From CSA website 29 March 2013: Jib only
2013 current - plus .011 due to new keel as per Budgie</t>
        </r>
      </text>
    </comment>
    <comment ref="I274" authorId="0">
      <text>
        <r>
          <rPr>
            <sz val="11"/>
            <color rgb="FF000000"/>
            <rFont val="Calibri"/>
          </rPr>
          <t>======
ID#AAAAEE_XVts
Susan    (2019-12-29 19:00:10)
only 2018 current</t>
        </r>
      </text>
    </comment>
  </commentList>
</comments>
</file>

<file path=xl/sharedStrings.xml><?xml version="1.0" encoding="utf-8"?>
<sst xmlns="http://schemas.openxmlformats.org/spreadsheetml/2006/main" count="928" uniqueCount="96">
  <si>
    <t>DATE</t>
  </si>
  <si>
    <t xml:space="preserve"> </t>
  </si>
  <si>
    <t>Fees</t>
  </si>
  <si>
    <t>ELECTED</t>
  </si>
  <si>
    <t>ENTRANTS</t>
  </si>
  <si>
    <t>Owed</t>
  </si>
  <si>
    <t>SAIL PLAN</t>
  </si>
  <si>
    <t>Start Time</t>
  </si>
  <si>
    <t>Finish Time</t>
  </si>
  <si>
    <t>Tot Time</t>
  </si>
  <si>
    <t>ET</t>
  </si>
  <si>
    <t>ET MINS</t>
  </si>
  <si>
    <t>CSA</t>
  </si>
  <si>
    <t>CT MINS</t>
  </si>
  <si>
    <t>POSN</t>
  </si>
  <si>
    <t>FULL MONTY</t>
  </si>
  <si>
    <t>VOLARE</t>
  </si>
  <si>
    <t>OCEAN HARMONY</t>
  </si>
  <si>
    <t>LJ windward</t>
  </si>
  <si>
    <t>SEAL</t>
  </si>
  <si>
    <t>PIMS</t>
  </si>
  <si>
    <t>IMAGINE</t>
  </si>
  <si>
    <t>Minerva</t>
  </si>
  <si>
    <t>Entrant</t>
  </si>
  <si>
    <t>Place</t>
  </si>
  <si>
    <t>Date-Place Stamp</t>
  </si>
  <si>
    <t>Do not change the names of the tabs</t>
  </si>
  <si>
    <t>Do not add/delete columns</t>
  </si>
  <si>
    <t>If a new boat not listed joins fleet, then add their name to that date, and in place of a entrant not racing on that date</t>
  </si>
  <si>
    <t>This is information about what this spreadsheet does and how to use it</t>
  </si>
  <si>
    <t>This spreadsheet was created by ???</t>
  </si>
  <si>
    <t>About</t>
  </si>
  <si>
    <t>What It Does</t>
  </si>
  <si>
    <t>For each race, the user can enter Start and Finish times of each entrant. Then the following are calculated</t>
  </si>
  <si>
    <t>It was enhanced by S. Vandersteel January 2020, including this documentation</t>
  </si>
  <si>
    <t xml:space="preserve">  Elapsed Time</t>
  </si>
  <si>
    <t xml:space="preserve">  Elapsed Time - in Mintues</t>
  </si>
  <si>
    <t xml:space="preserve">  Position (POSN) - the place the Entrant finished in e.g. 1st, 2nd etc)</t>
  </si>
  <si>
    <t>Then the results can be used for prize-giving</t>
  </si>
  <si>
    <t>Enhancements Made in Jan 2020</t>
  </si>
  <si>
    <t xml:space="preserve"> No changes were made to the spreadsheet as it stood. Instead enhancements were added to </t>
  </si>
  <si>
    <t xml:space="preserve">  Reduce redundant data entry</t>
  </si>
  <si>
    <t xml:space="preserve">  Automate certain features</t>
  </si>
  <si>
    <t xml:space="preserve">  Enter Start and Finish times for each entrant as HH:MM:SS</t>
  </si>
  <si>
    <t xml:space="preserve">    Make entries only in yellow cells</t>
  </si>
  <si>
    <t xml:space="preserve">    Only for boats actuall racing; leave cells for other boats empty. DO NOT DELETE ANY ROWS</t>
  </si>
  <si>
    <t>Instructions for Use</t>
  </si>
  <si>
    <t>More About Enhancements</t>
  </si>
  <si>
    <t>Before enhancements, the POSN (Position) column had to be entered manually by entering 1, 2, 3, etc based on</t>
  </si>
  <si>
    <t xml:space="preserve">  Corrected Time - Using CSA Handicap,  in Minutes (by multiplying Elapsed Time by Handicap)</t>
  </si>
  <si>
    <t>entrants Corrected Time.</t>
  </si>
  <si>
    <t>Postion has been automated</t>
  </si>
  <si>
    <t>CAUTIONS</t>
  </si>
  <si>
    <t>"Enhanced" means the Spreadsheet works as before - no change was made to existing functionality, to preserve</t>
  </si>
  <si>
    <t>the work of the original creators. Only additions have been made</t>
  </si>
  <si>
    <t>If entrant starts race, but does not finish, i.e. has no finish time, add DNF (or other notation) to "Tot Time" col. Do NOT enter it in the "Finish Time" column   - see right for how to do &gt;&gt;&gt;</t>
  </si>
  <si>
    <t>Race Number 1</t>
  </si>
  <si>
    <t>CLASS 2</t>
  </si>
  <si>
    <t>Race Number 2</t>
  </si>
  <si>
    <t>Race Number 3</t>
  </si>
  <si>
    <t>Race Number 4</t>
  </si>
  <si>
    <t>Race Number 5</t>
  </si>
  <si>
    <t>Race Number 6</t>
  </si>
  <si>
    <t>Race Number 7</t>
  </si>
  <si>
    <t>Jolly Harbour Valentine Regatta 2020</t>
  </si>
  <si>
    <t>PRELIMINARY</t>
  </si>
  <si>
    <t xml:space="preserve">UNTIL RESULTS ARE CONFIRMED, PLEASE PRINT ONLY AS PRELIMINARY RESULTS </t>
  </si>
  <si>
    <t xml:space="preserve">    If there is a new entrant whose name does not appear, just overwrite the name of an entrant not racing that day</t>
  </si>
  <si>
    <t>This is now automated. The Positon is automatically entered.</t>
  </si>
  <si>
    <t>PURPLE CLASS</t>
  </si>
  <si>
    <t>GREEN CLASS</t>
  </si>
  <si>
    <t>SCARLET OYSTER</t>
  </si>
  <si>
    <t>BLUE FIN</t>
  </si>
  <si>
    <t>HATHA MIRIS</t>
  </si>
  <si>
    <t>JUA KALI</t>
  </si>
  <si>
    <t>FREYA</t>
  </si>
  <si>
    <t>LIQUID</t>
  </si>
  <si>
    <t>NSA SPIRIT</t>
  </si>
  <si>
    <t>NSA CHALLENGRE</t>
  </si>
  <si>
    <t>TAZ</t>
  </si>
  <si>
    <t>HIGHTIDE</t>
  </si>
  <si>
    <t>BLUE PETER</t>
  </si>
  <si>
    <t>SEA FALKE II</t>
  </si>
  <si>
    <t>IMAGINE OF FALMOUTH</t>
  </si>
  <si>
    <t>NATE</t>
  </si>
  <si>
    <t>CABBYL VANE</t>
  </si>
  <si>
    <t xml:space="preserve">BLACK CLASS </t>
  </si>
  <si>
    <t>DNS</t>
  </si>
  <si>
    <t>Over start line at 10:35</t>
  </si>
  <si>
    <t>Over start line at 10:45</t>
  </si>
  <si>
    <t xml:space="preserve">NATE  </t>
  </si>
  <si>
    <t xml:space="preserve">CABBYL VANE </t>
  </si>
  <si>
    <t>OCS - 11:43:52</t>
  </si>
  <si>
    <t>OCS</t>
  </si>
  <si>
    <t>RET</t>
  </si>
  <si>
    <t>DSQ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</si>
</sst>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2" x14ac:knownFonts="1">
    <font>
      <sz val="11"/>
      <color rgb="FF000000"/>
      <name val="Calibri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rgb="FF000000"/>
      <name val="Calibri"/>
    </font>
    <font>
      <i/>
      <sz val="24"/>
      <color rgb="FF000000"/>
      <name val="Arial Black"/>
    </font>
    <font>
      <b/>
      <i/>
      <sz val="20"/>
      <color rgb="FF000000"/>
      <name val="Calibri"/>
    </font>
    <font>
      <sz val="12"/>
      <color rgb="FF000000"/>
      <name val="Calibri"/>
    </font>
    <font>
      <sz val="20"/>
      <color rgb="FFDD0806"/>
      <name val="Calibri"/>
    </font>
    <font>
      <b/>
      <sz val="20"/>
      <color rgb="FF000000"/>
      <name val="Calibri"/>
    </font>
    <font>
      <b/>
      <i/>
      <sz val="20"/>
      <color rgb="FF000000"/>
      <name val="Arial Black"/>
    </font>
    <font>
      <b/>
      <i/>
      <sz val="20"/>
      <color rgb="FFDD0806"/>
      <name val="Calibri"/>
    </font>
    <font>
      <sz val="8"/>
      <color rgb="FF000000"/>
      <name val="Calibri"/>
    </font>
    <font>
      <u/>
      <sz val="11"/>
      <color theme="10"/>
      <name val="Calibri"/>
    </font>
    <font>
      <u/>
      <sz val="11"/>
      <color theme="11"/>
      <name val="Calibri"/>
    </font>
    <font>
      <sz val="20"/>
      <color theme="0"/>
      <name val="Calibri"/>
    </font>
    <font>
      <b/>
      <sz val="18"/>
      <color theme="0"/>
      <name val="Calibri"/>
    </font>
    <font>
      <b/>
      <sz val="11"/>
      <color rgb="FF000000"/>
      <name val="Calibri"/>
    </font>
    <font>
      <b/>
      <i/>
      <sz val="24"/>
      <color theme="0"/>
      <name val="Calibri"/>
    </font>
    <font>
      <sz val="16"/>
      <color rgb="FF000000"/>
      <name val="Calibri"/>
    </font>
    <font>
      <sz val="18"/>
      <color rgb="FF000000"/>
      <name val="Calibri"/>
    </font>
    <font>
      <sz val="20"/>
      <name val="Calibri"/>
    </font>
    <font>
      <b/>
      <sz val="18"/>
      <name val="Calibri"/>
    </font>
    <font>
      <b/>
      <sz val="20"/>
      <color rgb="FFDD0806"/>
      <name val="Calibri"/>
    </font>
    <font>
      <b/>
      <sz val="16"/>
      <color rgb="FF000000"/>
      <name val="Calibri"/>
    </font>
    <font>
      <sz val="14"/>
      <color rgb="FF000000"/>
      <name val="Calibri"/>
    </font>
    <font>
      <b/>
      <i/>
      <sz val="18"/>
      <color rgb="FF000000"/>
      <name val="Calibri"/>
    </font>
    <font>
      <b/>
      <i/>
      <sz val="14"/>
      <color rgb="FF000000"/>
      <name val="Calibri"/>
    </font>
    <font>
      <b/>
      <sz val="14"/>
      <color rgb="FF3366FF"/>
      <name val="Calibri"/>
    </font>
    <font>
      <b/>
      <sz val="18"/>
      <color rgb="FFFF0000"/>
      <name val="Calibri"/>
    </font>
    <font>
      <b/>
      <sz val="18"/>
      <color theme="1"/>
      <name val="Calibri"/>
    </font>
    <font>
      <sz val="20"/>
      <color theme="1"/>
      <name val="Calibri"/>
    </font>
    <font>
      <b/>
      <sz val="20"/>
      <color theme="1"/>
      <name val="Calibri"/>
    </font>
    <font>
      <sz val="14"/>
      <color rgb="FFFF0000"/>
      <name val="Calibri"/>
    </font>
    <font>
      <b/>
      <sz val="20"/>
      <color theme="3"/>
      <name val="Calibri"/>
    </font>
    <font>
      <b/>
      <sz val="14"/>
      <color rgb="FF000000"/>
      <name val="Calibri"/>
    </font>
    <font>
      <sz val="8"/>
      <name val="Calibri"/>
    </font>
    <font>
      <b/>
      <i/>
      <sz val="16"/>
      <color rgb="FF000000"/>
      <name val="Arial Black"/>
    </font>
    <font>
      <b/>
      <i/>
      <sz val="16"/>
      <color theme="0"/>
      <name val="Calibri"/>
    </font>
    <font>
      <b/>
      <i/>
      <sz val="16"/>
      <color rgb="FF000000"/>
      <name val="Calibri"/>
    </font>
    <font>
      <sz val="16"/>
      <color rgb="FFDD0806"/>
      <name val="Calibri"/>
    </font>
    <font>
      <sz val="16"/>
      <color theme="0"/>
      <name val="Calibri"/>
    </font>
    <font>
      <sz val="16"/>
      <color theme="1"/>
      <name val="Calibri"/>
    </font>
    <font>
      <b/>
      <sz val="16"/>
      <color theme="1"/>
      <name val="Calibri"/>
    </font>
    <font>
      <sz val="16"/>
      <name val="Calibri"/>
    </font>
    <font>
      <b/>
      <sz val="16"/>
      <name val="Calibri"/>
    </font>
    <font>
      <b/>
      <sz val="16"/>
      <color rgb="FFDD0806"/>
      <name val="Calibri"/>
    </font>
    <font>
      <b/>
      <sz val="16"/>
      <color theme="3"/>
      <name val="Calibri"/>
    </font>
    <font>
      <b/>
      <sz val="16"/>
      <color theme="0"/>
      <name val="Calibri"/>
    </font>
    <font>
      <b/>
      <i/>
      <sz val="16"/>
      <color rgb="FFDD0806"/>
      <name val="Calibri"/>
    </font>
    <font>
      <b/>
      <i/>
      <sz val="14"/>
      <color rgb="FF000000"/>
      <name val="Arial Black"/>
    </font>
    <font>
      <sz val="14"/>
      <color rgb="FFDD0806"/>
      <name val="Calibri"/>
    </font>
    <font>
      <sz val="14"/>
      <color theme="0"/>
      <name val="Calibri"/>
    </font>
    <font>
      <sz val="14"/>
      <color theme="1"/>
      <name val="Calibri"/>
    </font>
    <font>
      <b/>
      <sz val="14"/>
      <color theme="1"/>
      <name val="Calibri"/>
    </font>
    <font>
      <sz val="14"/>
      <name val="Calibri"/>
    </font>
    <font>
      <b/>
      <sz val="14"/>
      <name val="Calibri"/>
    </font>
    <font>
      <b/>
      <sz val="14"/>
      <color rgb="FFDD0806"/>
      <name val="Calibri"/>
    </font>
    <font>
      <b/>
      <sz val="14"/>
      <color theme="0"/>
      <name val="Calibri"/>
    </font>
    <font>
      <b/>
      <sz val="14"/>
      <color theme="3"/>
      <name val="Calibri"/>
    </font>
    <font>
      <b/>
      <i/>
      <sz val="14"/>
      <color theme="0"/>
      <name val="Calibri"/>
    </font>
    <font>
      <b/>
      <i/>
      <sz val="14"/>
      <color rgb="FFDD0806"/>
      <name val="Calibri"/>
    </font>
    <font>
      <b/>
      <i/>
      <sz val="20"/>
      <color theme="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D0806"/>
        <bgColor rgb="FFDD0806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0713A"/>
      </patternFill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701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" fillId="0" borderId="7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7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455">
    <xf numFmtId="0" fontId="0" fillId="0" borderId="0" xfId="0" applyFont="1" applyAlignment="1"/>
    <xf numFmtId="0" fontId="3" fillId="0" borderId="0" xfId="0" applyFont="1"/>
    <xf numFmtId="0" fontId="4" fillId="0" borderId="0" xfId="0" applyFont="1"/>
    <xf numFmtId="2" fontId="3" fillId="0" borderId="0" xfId="0" applyNumberFormat="1" applyFont="1" applyAlignment="1">
      <alignment horizontal="right"/>
    </xf>
    <xf numFmtId="0" fontId="5" fillId="0" borderId="0" xfId="0" applyFont="1" applyAlignment="1">
      <alignment horizontal="left" vertical="center"/>
    </xf>
    <xf numFmtId="1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15" fontId="5" fillId="2" borderId="0" xfId="0" applyNumberFormat="1" applyFont="1" applyFill="1" applyAlignment="1">
      <alignment horizontal="center"/>
    </xf>
    <xf numFmtId="2" fontId="0" fillId="0" borderId="0" xfId="0" applyNumberFormat="1" applyFont="1" applyAlignment="1">
      <alignment horizontal="right"/>
    </xf>
    <xf numFmtId="0" fontId="0" fillId="0" borderId="0" xfId="0" applyFont="1"/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164" fontId="7" fillId="0" borderId="0" xfId="0" applyNumberFormat="1" applyFont="1"/>
    <xf numFmtId="1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0" xfId="0" applyFont="1"/>
    <xf numFmtId="1" fontId="8" fillId="0" borderId="1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1" fontId="5" fillId="0" borderId="4" xfId="0" applyNumberFormat="1" applyFont="1" applyBorder="1" applyAlignment="1">
      <alignment horizontal="left"/>
    </xf>
    <xf numFmtId="21" fontId="5" fillId="0" borderId="5" xfId="0" applyNumberFormat="1" applyFont="1" applyBorder="1" applyAlignment="1">
      <alignment horizontal="left"/>
    </xf>
    <xf numFmtId="164" fontId="3" fillId="0" borderId="0" xfId="0" applyNumberFormat="1" applyFont="1"/>
    <xf numFmtId="0" fontId="5" fillId="3" borderId="7" xfId="0" applyFont="1" applyFill="1" applyBorder="1"/>
    <xf numFmtId="0" fontId="5" fillId="3" borderId="11" xfId="0" applyFont="1" applyFill="1" applyBorder="1" applyAlignment="1">
      <alignment horizontal="center"/>
    </xf>
    <xf numFmtId="2" fontId="3" fillId="3" borderId="7" xfId="0" applyNumberFormat="1" applyFont="1" applyFill="1" applyBorder="1" applyAlignment="1">
      <alignment horizontal="center"/>
    </xf>
    <xf numFmtId="21" fontId="3" fillId="3" borderId="12" xfId="0" applyNumberFormat="1" applyFont="1" applyFill="1" applyBorder="1" applyAlignment="1">
      <alignment horizontal="center"/>
    </xf>
    <xf numFmtId="21" fontId="3" fillId="3" borderId="7" xfId="0" applyNumberFormat="1" applyFont="1" applyFill="1" applyBorder="1" applyAlignment="1">
      <alignment horizontal="center"/>
    </xf>
    <xf numFmtId="0" fontId="7" fillId="0" borderId="0" xfId="0" applyFont="1"/>
    <xf numFmtId="2" fontId="5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1" fillId="0" borderId="0" xfId="0" applyFont="1"/>
    <xf numFmtId="164" fontId="7" fillId="0" borderId="0" xfId="0" applyNumberFormat="1" applyFont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9" fillId="0" borderId="17" xfId="0" applyFont="1" applyBorder="1"/>
    <xf numFmtId="0" fontId="5" fillId="0" borderId="18" xfId="0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21" fontId="5" fillId="0" borderId="20" xfId="0" applyNumberFormat="1" applyFont="1" applyBorder="1" applyAlignment="1">
      <alignment horizontal="center"/>
    </xf>
    <xf numFmtId="21" fontId="5" fillId="0" borderId="8" xfId="0" applyNumberFormat="1" applyFont="1" applyBorder="1" applyAlignment="1">
      <alignment horizontal="center"/>
    </xf>
    <xf numFmtId="2" fontId="5" fillId="0" borderId="21" xfId="0" applyNumberFormat="1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3" xfId="0" applyFont="1" applyBorder="1"/>
    <xf numFmtId="0" fontId="3" fillId="0" borderId="22" xfId="0" applyFont="1" applyBorder="1"/>
    <xf numFmtId="2" fontId="3" fillId="0" borderId="22" xfId="0" applyNumberFormat="1" applyFont="1" applyBorder="1" applyAlignment="1">
      <alignment horizontal="right"/>
    </xf>
    <xf numFmtId="0" fontId="3" fillId="5" borderId="22" xfId="0" applyFont="1" applyFill="1" applyBorder="1"/>
    <xf numFmtId="21" fontId="3" fillId="0" borderId="22" xfId="0" applyNumberFormat="1" applyFont="1" applyBorder="1" applyAlignment="1">
      <alignment horizontal="center"/>
    </xf>
    <xf numFmtId="2" fontId="3" fillId="0" borderId="22" xfId="0" applyNumberFormat="1" applyFont="1" applyFill="1" applyBorder="1" applyAlignment="1">
      <alignment horizontal="center"/>
    </xf>
    <xf numFmtId="164" fontId="3" fillId="5" borderId="22" xfId="0" applyNumberFormat="1" applyFont="1" applyFill="1" applyBorder="1" applyAlignment="1">
      <alignment horizontal="center"/>
    </xf>
    <xf numFmtId="164" fontId="3" fillId="0" borderId="22" xfId="0" applyNumberFormat="1" applyFont="1" applyBorder="1" applyAlignment="1">
      <alignment horizontal="center"/>
    </xf>
    <xf numFmtId="1" fontId="3" fillId="0" borderId="22" xfId="0" applyNumberFormat="1" applyFont="1" applyBorder="1" applyAlignment="1">
      <alignment horizontal="center"/>
    </xf>
    <xf numFmtId="1" fontId="6" fillId="0" borderId="23" xfId="0" applyNumberFormat="1" applyFont="1" applyBorder="1" applyAlignment="1">
      <alignment horizontal="left" vertical="center"/>
    </xf>
    <xf numFmtId="0" fontId="5" fillId="0" borderId="13" xfId="131" applyFont="1" applyBorder="1"/>
    <xf numFmtId="21" fontId="3" fillId="6" borderId="10" xfId="0" applyNumberFormat="1" applyFont="1" applyFill="1" applyBorder="1" applyAlignment="1">
      <alignment horizontal="center"/>
    </xf>
    <xf numFmtId="21" fontId="3" fillId="5" borderId="9" xfId="0" applyNumberFormat="1" applyFont="1" applyFill="1" applyBorder="1" applyAlignment="1">
      <alignment horizontal="center"/>
    </xf>
    <xf numFmtId="0" fontId="0" fillId="0" borderId="0" xfId="0" applyFont="1" applyAlignment="1">
      <alignment vertical="center"/>
    </xf>
    <xf numFmtId="0" fontId="18" fillId="0" borderId="0" xfId="0" applyFont="1"/>
    <xf numFmtId="15" fontId="6" fillId="0" borderId="0" xfId="0" applyNumberFormat="1" applyFont="1" applyAlignment="1">
      <alignment horizontal="left"/>
    </xf>
    <xf numFmtId="164" fontId="3" fillId="4" borderId="22" xfId="0" applyNumberFormat="1" applyFont="1" applyFill="1" applyBorder="1" applyAlignment="1">
      <alignment horizontal="center"/>
    </xf>
    <xf numFmtId="21" fontId="3" fillId="6" borderId="22" xfId="0" applyNumberFormat="1" applyFont="1" applyFill="1" applyBorder="1" applyAlignment="1">
      <alignment horizontal="center"/>
    </xf>
    <xf numFmtId="21" fontId="3" fillId="5" borderId="22" xfId="0" applyNumberFormat="1" applyFont="1" applyFill="1" applyBorder="1" applyAlignment="1">
      <alignment horizontal="center"/>
    </xf>
    <xf numFmtId="1" fontId="6" fillId="0" borderId="24" xfId="0" applyNumberFormat="1" applyFont="1" applyBorder="1" applyAlignment="1">
      <alignment horizontal="left" vertical="center"/>
    </xf>
    <xf numFmtId="0" fontId="20" fillId="7" borderId="28" xfId="0" applyFont="1" applyFill="1" applyBorder="1" applyAlignment="1">
      <alignment horizontal="center"/>
    </xf>
    <xf numFmtId="0" fontId="20" fillId="7" borderId="15" xfId="0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1" fillId="7" borderId="29" xfId="0" applyFont="1" applyFill="1" applyBorder="1" applyAlignment="1">
      <alignment horizontal="left"/>
    </xf>
    <xf numFmtId="0" fontId="21" fillId="7" borderId="16" xfId="0" applyFont="1" applyFill="1" applyBorder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164" fontId="22" fillId="0" borderId="0" xfId="0" applyNumberFormat="1" applyFont="1" applyAlignment="1">
      <alignment horizontal="left"/>
    </xf>
    <xf numFmtId="2" fontId="22" fillId="0" borderId="0" xfId="0" applyNumberFormat="1" applyFont="1" applyAlignment="1">
      <alignment horizontal="left" vertical="center"/>
    </xf>
    <xf numFmtId="0" fontId="24" fillId="0" borderId="0" xfId="0" applyFont="1" applyAlignment="1"/>
    <xf numFmtId="0" fontId="25" fillId="0" borderId="0" xfId="0" applyFont="1" applyAlignment="1"/>
    <xf numFmtId="0" fontId="26" fillId="0" borderId="0" xfId="0" applyFont="1" applyAlignment="1"/>
    <xf numFmtId="0" fontId="27" fillId="0" borderId="0" xfId="0" applyFont="1" applyAlignment="1"/>
    <xf numFmtId="0" fontId="24" fillId="0" borderId="0" xfId="0" applyFont="1" applyAlignment="1">
      <alignment wrapText="1"/>
    </xf>
    <xf numFmtId="0" fontId="28" fillId="0" borderId="30" xfId="0" applyFont="1" applyBorder="1" applyAlignment="1"/>
    <xf numFmtId="21" fontId="3" fillId="5" borderId="22" xfId="0" applyNumberFormat="1" applyFont="1" applyFill="1" applyBorder="1"/>
    <xf numFmtId="0" fontId="9" fillId="0" borderId="17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1" fontId="5" fillId="0" borderId="20" xfId="0" applyNumberFormat="1" applyFont="1" applyBorder="1" applyAlignment="1">
      <alignment horizontal="center" vertical="center"/>
    </xf>
    <xf numFmtId="21" fontId="5" fillId="0" borderId="8" xfId="0" applyNumberFormat="1" applyFont="1" applyBorder="1" applyAlignment="1">
      <alignment horizontal="center" vertical="center"/>
    </xf>
    <xf numFmtId="2" fontId="5" fillId="0" borderId="21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5" fontId="5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Fill="1" applyBorder="1" applyAlignment="1">
      <alignment horizontal="center"/>
    </xf>
    <xf numFmtId="0" fontId="5" fillId="0" borderId="7" xfId="0" applyFont="1" applyFill="1" applyBorder="1"/>
    <xf numFmtId="2" fontId="3" fillId="0" borderId="7" xfId="0" applyNumberFormat="1" applyFont="1" applyFill="1" applyBorder="1" applyAlignment="1">
      <alignment horizontal="center"/>
    </xf>
    <xf numFmtId="21" fontId="3" fillId="0" borderId="7" xfId="0" applyNumberFormat="1" applyFont="1" applyFill="1" applyBorder="1" applyAlignment="1">
      <alignment horizontal="center"/>
    </xf>
    <xf numFmtId="0" fontId="17" fillId="0" borderId="7" xfId="131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left" vertical="center"/>
    </xf>
    <xf numFmtId="1" fontId="5" fillId="0" borderId="7" xfId="0" applyNumberFormat="1" applyFont="1" applyFill="1" applyBorder="1" applyAlignment="1">
      <alignment horizontal="center"/>
    </xf>
    <xf numFmtId="2" fontId="5" fillId="0" borderId="7" xfId="0" applyNumberFormat="1" applyFont="1" applyFill="1" applyBorder="1" applyAlignment="1">
      <alignment horizontal="center"/>
    </xf>
    <xf numFmtId="15" fontId="5" fillId="0" borderId="7" xfId="0" applyNumberFormat="1" applyFont="1" applyFill="1" applyBorder="1" applyAlignment="1">
      <alignment horizontal="center"/>
    </xf>
    <xf numFmtId="2" fontId="5" fillId="0" borderId="7" xfId="0" applyNumberFormat="1" applyFont="1" applyFill="1" applyBorder="1" applyAlignment="1">
      <alignment horizontal="left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/>
    <xf numFmtId="2" fontId="7" fillId="0" borderId="7" xfId="0" applyNumberFormat="1" applyFont="1" applyFill="1" applyBorder="1" applyAlignment="1">
      <alignment horizontal="center" vertical="center"/>
    </xf>
    <xf numFmtId="15" fontId="6" fillId="0" borderId="7" xfId="0" applyNumberFormat="1" applyFont="1" applyFill="1" applyBorder="1" applyAlignment="1">
      <alignment horizontal="left"/>
    </xf>
    <xf numFmtId="2" fontId="22" fillId="0" borderId="7" xfId="0" applyNumberFormat="1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/>
    </xf>
    <xf numFmtId="1" fontId="8" fillId="0" borderId="7" xfId="0" applyNumberFormat="1" applyFont="1" applyFill="1" applyBorder="1" applyAlignment="1">
      <alignment horizontal="right"/>
    </xf>
    <xf numFmtId="0" fontId="8" fillId="0" borderId="7" xfId="0" applyFont="1" applyFill="1" applyBorder="1"/>
    <xf numFmtId="2" fontId="3" fillId="0" borderId="7" xfId="0" applyNumberFormat="1" applyFont="1" applyFill="1" applyBorder="1" applyAlignment="1">
      <alignment horizontal="right"/>
    </xf>
    <xf numFmtId="0" fontId="3" fillId="0" borderId="7" xfId="0" applyFont="1" applyFill="1" applyBorder="1" applyAlignment="1">
      <alignment horizontal="center" vertical="center"/>
    </xf>
    <xf numFmtId="21" fontId="5" fillId="0" borderId="7" xfId="0" applyNumberFormat="1" applyFont="1" applyFill="1" applyBorder="1" applyAlignment="1">
      <alignment horizontal="left"/>
    </xf>
    <xf numFmtId="2" fontId="14" fillId="0" borderId="7" xfId="0" applyNumberFormat="1" applyFont="1" applyFill="1" applyBorder="1" applyAlignment="1">
      <alignment horizontal="center"/>
    </xf>
    <xf numFmtId="164" fontId="7" fillId="0" borderId="7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/>
    <xf numFmtId="0" fontId="8" fillId="0" borderId="7" xfId="0" applyFont="1" applyFill="1" applyBorder="1" applyAlignment="1">
      <alignment horizontal="left"/>
    </xf>
    <xf numFmtId="0" fontId="9" fillId="0" borderId="7" xfId="0" applyFont="1" applyFill="1" applyBorder="1"/>
    <xf numFmtId="21" fontId="5" fillId="0" borderId="7" xfId="0" applyNumberFormat="1" applyFont="1" applyFill="1" applyBorder="1" applyAlignment="1">
      <alignment horizontal="center"/>
    </xf>
    <xf numFmtId="164" fontId="3" fillId="0" borderId="7" xfId="0" applyNumberFormat="1" applyFont="1" applyFill="1" applyBorder="1" applyAlignment="1">
      <alignment horizontal="center"/>
    </xf>
    <xf numFmtId="1" fontId="6" fillId="0" borderId="7" xfId="0" applyNumberFormat="1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center"/>
    </xf>
    <xf numFmtId="0" fontId="21" fillId="0" borderId="7" xfId="0" applyFont="1" applyFill="1" applyBorder="1" applyAlignment="1">
      <alignment horizontal="left"/>
    </xf>
    <xf numFmtId="0" fontId="5" fillId="0" borderId="7" xfId="131" applyFont="1" applyFill="1" applyBorder="1"/>
    <xf numFmtId="0" fontId="7" fillId="0" borderId="7" xfId="0" applyFont="1" applyFill="1" applyBorder="1"/>
    <xf numFmtId="0" fontId="22" fillId="0" borderId="7" xfId="0" applyFont="1" applyFill="1" applyBorder="1" applyAlignment="1">
      <alignment horizontal="left"/>
    </xf>
    <xf numFmtId="2" fontId="3" fillId="0" borderId="7" xfId="0" applyNumberFormat="1" applyFont="1" applyFill="1" applyBorder="1" applyAlignment="1">
      <alignment horizontal="center" vertical="center"/>
    </xf>
    <xf numFmtId="164" fontId="7" fillId="0" borderId="7" xfId="0" applyNumberFormat="1" applyFont="1" applyFill="1" applyBorder="1"/>
    <xf numFmtId="0" fontId="0" fillId="0" borderId="7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16" fillId="0" borderId="7" xfId="0" applyFont="1" applyFill="1" applyBorder="1" applyAlignment="1">
      <alignment horizontal="left" vertical="center"/>
    </xf>
    <xf numFmtId="2" fontId="7" fillId="0" borderId="7" xfId="0" applyNumberFormat="1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0" fillId="0" borderId="7" xfId="0" applyFont="1" applyFill="1" applyBorder="1" applyAlignment="1"/>
    <xf numFmtId="0" fontId="3" fillId="0" borderId="7" xfId="0" applyFont="1" applyFill="1" applyBorder="1" applyAlignment="1">
      <alignment horizontal="center"/>
    </xf>
    <xf numFmtId="2" fontId="0" fillId="0" borderId="7" xfId="0" applyNumberFormat="1" applyFont="1" applyFill="1" applyBorder="1" applyAlignment="1">
      <alignment horizontal="right"/>
    </xf>
    <xf numFmtId="0" fontId="0" fillId="0" borderId="7" xfId="0" applyFont="1" applyFill="1" applyBorder="1"/>
    <xf numFmtId="0" fontId="11" fillId="0" borderId="7" xfId="0" applyFont="1" applyFill="1" applyBorder="1"/>
    <xf numFmtId="0" fontId="16" fillId="0" borderId="7" xfId="0" applyFont="1" applyFill="1" applyBorder="1" applyAlignment="1">
      <alignment horizontal="left"/>
    </xf>
    <xf numFmtId="0" fontId="29" fillId="0" borderId="25" xfId="0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20" fillId="7" borderId="7" xfId="0" applyFont="1" applyFill="1" applyBorder="1" applyAlignment="1">
      <alignment horizontal="center"/>
    </xf>
    <xf numFmtId="0" fontId="21" fillId="7" borderId="7" xfId="0" applyFont="1" applyFill="1" applyBorder="1" applyAlignment="1">
      <alignment horizontal="left"/>
    </xf>
    <xf numFmtId="0" fontId="30" fillId="0" borderId="0" xfId="0" applyFont="1" applyFill="1"/>
    <xf numFmtId="0" fontId="31" fillId="0" borderId="0" xfId="0" applyFont="1" applyFill="1" applyAlignment="1">
      <alignment horizontal="left"/>
    </xf>
    <xf numFmtId="0" fontId="29" fillId="0" borderId="26" xfId="0" applyFont="1" applyFill="1" applyBorder="1" applyAlignment="1">
      <alignment horizontal="left" vertical="center"/>
    </xf>
    <xf numFmtId="0" fontId="29" fillId="0" borderId="16" xfId="0" applyFont="1" applyFill="1" applyBorder="1" applyAlignment="1">
      <alignment horizontal="left" vertical="center"/>
    </xf>
    <xf numFmtId="0" fontId="29" fillId="0" borderId="27" xfId="0" applyFont="1" applyFill="1" applyBorder="1" applyAlignment="1">
      <alignment horizontal="left" vertical="center"/>
    </xf>
    <xf numFmtId="0" fontId="24" fillId="5" borderId="0" xfId="0" applyFont="1" applyFill="1" applyAlignment="1">
      <alignment wrapText="1"/>
    </xf>
    <xf numFmtId="0" fontId="24" fillId="5" borderId="0" xfId="0" applyFont="1" applyFill="1" applyAlignment="1"/>
    <xf numFmtId="0" fontId="32" fillId="0" borderId="0" xfId="0" applyFont="1" applyAlignment="1"/>
    <xf numFmtId="2" fontId="33" fillId="0" borderId="0" xfId="0" applyNumberFormat="1" applyFont="1" applyAlignment="1">
      <alignment horizontal="left" vertical="center"/>
    </xf>
    <xf numFmtId="0" fontId="26" fillId="0" borderId="13" xfId="0" applyFont="1" applyBorder="1"/>
    <xf numFmtId="46" fontId="3" fillId="5" borderId="22" xfId="0" applyNumberFormat="1" applyFont="1" applyFill="1" applyBorder="1"/>
    <xf numFmtId="0" fontId="36" fillId="0" borderId="17" xfId="0" applyFont="1" applyBorder="1" applyAlignment="1">
      <alignment vertical="center"/>
    </xf>
    <xf numFmtId="0" fontId="37" fillId="0" borderId="18" xfId="0" applyFont="1" applyBorder="1" applyAlignment="1">
      <alignment horizontal="center" vertical="center"/>
    </xf>
    <xf numFmtId="2" fontId="37" fillId="0" borderId="19" xfId="0" applyNumberFormat="1" applyFont="1" applyBorder="1" applyAlignment="1">
      <alignment horizontal="center" vertical="center"/>
    </xf>
    <xf numFmtId="21" fontId="38" fillId="0" borderId="20" xfId="0" applyNumberFormat="1" applyFont="1" applyBorder="1" applyAlignment="1">
      <alignment horizontal="center" vertical="center"/>
    </xf>
    <xf numFmtId="21" fontId="38" fillId="0" borderId="8" xfId="0" applyNumberFormat="1" applyFont="1" applyBorder="1" applyAlignment="1">
      <alignment horizontal="center" vertical="center"/>
    </xf>
    <xf numFmtId="2" fontId="38" fillId="0" borderId="21" xfId="0" applyNumberFormat="1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1" fontId="38" fillId="0" borderId="1" xfId="0" applyNumberFormat="1" applyFont="1" applyBorder="1" applyAlignment="1">
      <alignment horizontal="center"/>
    </xf>
    <xf numFmtId="2" fontId="38" fillId="0" borderId="0" xfId="0" applyNumberFormat="1" applyFont="1" applyAlignment="1">
      <alignment horizontal="center"/>
    </xf>
    <xf numFmtId="15" fontId="38" fillId="0" borderId="1" xfId="0" applyNumberFormat="1" applyFont="1" applyFill="1" applyBorder="1" applyAlignment="1">
      <alignment horizontal="center"/>
    </xf>
    <xf numFmtId="2" fontId="38" fillId="0" borderId="0" xfId="0" applyNumberFormat="1" applyFont="1" applyAlignment="1">
      <alignment horizontal="left"/>
    </xf>
    <xf numFmtId="0" fontId="18" fillId="0" borderId="0" xfId="0" applyFont="1" applyFill="1" applyAlignment="1">
      <alignment vertical="center"/>
    </xf>
    <xf numFmtId="0" fontId="18" fillId="0" borderId="0" xfId="0" applyFont="1" applyAlignment="1"/>
    <xf numFmtId="15" fontId="18" fillId="0" borderId="0" xfId="0" applyNumberFormat="1" applyFont="1" applyAlignment="1">
      <alignment horizontal="left"/>
    </xf>
    <xf numFmtId="0" fontId="38" fillId="0" borderId="0" xfId="0" applyFont="1" applyAlignment="1">
      <alignment horizontal="center"/>
    </xf>
    <xf numFmtId="0" fontId="38" fillId="0" borderId="1" xfId="0" applyFont="1" applyBorder="1" applyAlignment="1">
      <alignment horizontal="center" vertical="center"/>
    </xf>
    <xf numFmtId="1" fontId="23" fillId="0" borderId="1" xfId="0" applyNumberFormat="1" applyFont="1" applyBorder="1" applyAlignment="1">
      <alignment horizontal="right"/>
    </xf>
    <xf numFmtId="0" fontId="23" fillId="0" borderId="0" xfId="0" applyFont="1"/>
    <xf numFmtId="2" fontId="18" fillId="0" borderId="0" xfId="0" applyNumberFormat="1" applyFont="1" applyAlignment="1">
      <alignment horizontal="right"/>
    </xf>
    <xf numFmtId="0" fontId="18" fillId="0" borderId="0" xfId="0" applyFont="1" applyAlignment="1">
      <alignment horizontal="center" vertical="center"/>
    </xf>
    <xf numFmtId="2" fontId="39" fillId="0" borderId="0" xfId="0" applyNumberFormat="1" applyFont="1" applyAlignment="1">
      <alignment horizontal="center" vertical="center"/>
    </xf>
    <xf numFmtId="0" fontId="37" fillId="0" borderId="2" xfId="0" applyFont="1" applyBorder="1" applyAlignment="1">
      <alignment horizontal="center"/>
    </xf>
    <xf numFmtId="2" fontId="37" fillId="0" borderId="3" xfId="0" applyNumberFormat="1" applyFont="1" applyBorder="1" applyAlignment="1">
      <alignment horizontal="center"/>
    </xf>
    <xf numFmtId="21" fontId="38" fillId="0" borderId="4" xfId="0" applyNumberFormat="1" applyFont="1" applyBorder="1" applyAlignment="1">
      <alignment horizontal="left"/>
    </xf>
    <xf numFmtId="21" fontId="38" fillId="0" borderId="5" xfId="0" applyNumberFormat="1" applyFont="1" applyBorder="1" applyAlignment="1">
      <alignment horizontal="left"/>
    </xf>
    <xf numFmtId="164" fontId="39" fillId="0" borderId="0" xfId="0" applyNumberFormat="1" applyFont="1" applyAlignment="1">
      <alignment horizontal="center" vertical="center"/>
    </xf>
    <xf numFmtId="164" fontId="18" fillId="0" borderId="0" xfId="0" applyNumberFormat="1" applyFont="1"/>
    <xf numFmtId="0" fontId="36" fillId="0" borderId="17" xfId="0" applyFont="1" applyBorder="1"/>
    <xf numFmtId="0" fontId="37" fillId="0" borderId="18" xfId="0" applyFont="1" applyBorder="1" applyAlignment="1">
      <alignment horizontal="center"/>
    </xf>
    <xf numFmtId="2" fontId="37" fillId="0" borderId="19" xfId="0" applyNumberFormat="1" applyFont="1" applyBorder="1" applyAlignment="1">
      <alignment horizontal="center"/>
    </xf>
    <xf numFmtId="21" fontId="38" fillId="0" borderId="20" xfId="0" applyNumberFormat="1" applyFont="1" applyBorder="1" applyAlignment="1">
      <alignment horizontal="center"/>
    </xf>
    <xf numFmtId="21" fontId="38" fillId="0" borderId="8" xfId="0" applyNumberFormat="1" applyFont="1" applyBorder="1" applyAlignment="1">
      <alignment horizontal="center"/>
    </xf>
    <xf numFmtId="2" fontId="38" fillId="0" borderId="21" xfId="0" applyNumberFormat="1" applyFont="1" applyBorder="1" applyAlignment="1">
      <alignment horizontal="center"/>
    </xf>
    <xf numFmtId="0" fontId="38" fillId="0" borderId="20" xfId="0" applyFont="1" applyBorder="1" applyAlignment="1">
      <alignment horizontal="center"/>
    </xf>
    <xf numFmtId="0" fontId="38" fillId="0" borderId="8" xfId="0" applyFont="1" applyBorder="1" applyAlignment="1">
      <alignment horizontal="center"/>
    </xf>
    <xf numFmtId="0" fontId="38" fillId="0" borderId="21" xfId="0" applyFont="1" applyBorder="1" applyAlignment="1">
      <alignment horizontal="center"/>
    </xf>
    <xf numFmtId="0" fontId="38" fillId="0" borderId="7" xfId="0" applyFont="1" applyBorder="1" applyAlignment="1">
      <alignment horizontal="center"/>
    </xf>
    <xf numFmtId="0" fontId="41" fillId="0" borderId="0" xfId="0" applyFont="1" applyFill="1"/>
    <xf numFmtId="0" fontId="42" fillId="0" borderId="0" xfId="0" applyFont="1" applyFill="1" applyAlignment="1">
      <alignment horizontal="left"/>
    </xf>
    <xf numFmtId="0" fontId="38" fillId="0" borderId="13" xfId="0" applyFont="1" applyBorder="1"/>
    <xf numFmtId="0" fontId="18" fillId="0" borderId="22" xfId="0" applyFont="1" applyBorder="1"/>
    <xf numFmtId="2" fontId="18" fillId="0" borderId="22" xfId="0" applyNumberFormat="1" applyFont="1" applyBorder="1" applyAlignment="1">
      <alignment horizontal="right"/>
    </xf>
    <xf numFmtId="21" fontId="18" fillId="6" borderId="22" xfId="0" applyNumberFormat="1" applyFont="1" applyFill="1" applyBorder="1" applyAlignment="1">
      <alignment horizontal="center"/>
    </xf>
    <xf numFmtId="21" fontId="18" fillId="5" borderId="22" xfId="0" applyNumberFormat="1" applyFont="1" applyFill="1" applyBorder="1" applyAlignment="1">
      <alignment horizontal="center"/>
    </xf>
    <xf numFmtId="21" fontId="18" fillId="0" borderId="22" xfId="0" applyNumberFormat="1" applyFont="1" applyBorder="1" applyAlignment="1">
      <alignment horizontal="center"/>
    </xf>
    <xf numFmtId="2" fontId="18" fillId="0" borderId="22" xfId="0" applyNumberFormat="1" applyFont="1" applyFill="1" applyBorder="1" applyAlignment="1">
      <alignment horizontal="center"/>
    </xf>
    <xf numFmtId="164" fontId="18" fillId="5" borderId="22" xfId="0" applyNumberFormat="1" applyFont="1" applyFill="1" applyBorder="1" applyAlignment="1">
      <alignment horizontal="center"/>
    </xf>
    <xf numFmtId="164" fontId="18" fillId="0" borderId="22" xfId="0" applyNumberFormat="1" applyFont="1" applyBorder="1" applyAlignment="1">
      <alignment horizontal="center"/>
    </xf>
    <xf numFmtId="1" fontId="18" fillId="0" borderId="22" xfId="0" applyNumberFormat="1" applyFont="1" applyBorder="1" applyAlignment="1">
      <alignment horizontal="center"/>
    </xf>
    <xf numFmtId="1" fontId="18" fillId="0" borderId="24" xfId="0" applyNumberFormat="1" applyFont="1" applyBorder="1" applyAlignment="1">
      <alignment horizontal="left" vertical="center"/>
    </xf>
    <xf numFmtId="0" fontId="42" fillId="0" borderId="25" xfId="0" applyFont="1" applyFill="1" applyBorder="1" applyAlignment="1">
      <alignment horizontal="center" vertical="center"/>
    </xf>
    <xf numFmtId="0" fontId="42" fillId="0" borderId="26" xfId="0" applyFont="1" applyFill="1" applyBorder="1" applyAlignment="1">
      <alignment horizontal="left" vertical="center"/>
    </xf>
    <xf numFmtId="0" fontId="42" fillId="0" borderId="14" xfId="0" applyFont="1" applyFill="1" applyBorder="1" applyAlignment="1">
      <alignment horizontal="center" vertical="center"/>
    </xf>
    <xf numFmtId="0" fontId="42" fillId="0" borderId="16" xfId="0" applyFont="1" applyFill="1" applyBorder="1" applyAlignment="1">
      <alignment horizontal="left" vertical="center"/>
    </xf>
    <xf numFmtId="21" fontId="18" fillId="0" borderId="0" xfId="0" applyNumberFormat="1" applyFont="1"/>
    <xf numFmtId="0" fontId="42" fillId="0" borderId="27" xfId="0" applyFont="1" applyFill="1" applyBorder="1" applyAlignment="1">
      <alignment horizontal="left" vertical="center"/>
    </xf>
    <xf numFmtId="0" fontId="43" fillId="7" borderId="28" xfId="0" applyFont="1" applyFill="1" applyBorder="1" applyAlignment="1">
      <alignment horizontal="center"/>
    </xf>
    <xf numFmtId="0" fontId="44" fillId="7" borderId="29" xfId="0" applyFont="1" applyFill="1" applyBorder="1" applyAlignment="1">
      <alignment horizontal="left"/>
    </xf>
    <xf numFmtId="0" fontId="38" fillId="0" borderId="13" xfId="131" applyFont="1" applyBorder="1"/>
    <xf numFmtId="0" fontId="43" fillId="7" borderId="15" xfId="0" applyFont="1" applyFill="1" applyBorder="1" applyAlignment="1">
      <alignment horizontal="center"/>
    </xf>
    <xf numFmtId="0" fontId="44" fillId="7" borderId="16" xfId="0" applyFont="1" applyFill="1" applyBorder="1" applyAlignment="1">
      <alignment horizontal="left"/>
    </xf>
    <xf numFmtId="0" fontId="38" fillId="3" borderId="7" xfId="0" applyFont="1" applyFill="1" applyBorder="1"/>
    <xf numFmtId="0" fontId="38" fillId="3" borderId="11" xfId="0" applyFont="1" applyFill="1" applyBorder="1" applyAlignment="1">
      <alignment horizontal="center"/>
    </xf>
    <xf numFmtId="2" fontId="18" fillId="3" borderId="7" xfId="0" applyNumberFormat="1" applyFont="1" applyFill="1" applyBorder="1" applyAlignment="1">
      <alignment horizontal="center"/>
    </xf>
    <xf numFmtId="21" fontId="18" fillId="3" borderId="12" xfId="0" applyNumberFormat="1" applyFont="1" applyFill="1" applyBorder="1" applyAlignment="1">
      <alignment horizontal="center"/>
    </xf>
    <xf numFmtId="21" fontId="18" fillId="3" borderId="7" xfId="0" applyNumberFormat="1" applyFont="1" applyFill="1" applyBorder="1" applyAlignment="1">
      <alignment horizontal="center"/>
    </xf>
    <xf numFmtId="0" fontId="39" fillId="0" borderId="0" xfId="0" applyFont="1"/>
    <xf numFmtId="0" fontId="45" fillId="0" borderId="0" xfId="0" applyFont="1" applyAlignment="1">
      <alignment horizontal="left"/>
    </xf>
    <xf numFmtId="1" fontId="38" fillId="0" borderId="0" xfId="0" applyNumberFormat="1" applyFont="1" applyAlignment="1">
      <alignment horizontal="center"/>
    </xf>
    <xf numFmtId="15" fontId="38" fillId="2" borderId="0" xfId="0" applyNumberFormat="1" applyFont="1" applyFill="1" applyAlignment="1">
      <alignment horizontal="center"/>
    </xf>
    <xf numFmtId="2" fontId="18" fillId="0" borderId="0" xfId="0" applyNumberFormat="1" applyFont="1" applyAlignment="1">
      <alignment horizontal="center" vertical="center"/>
    </xf>
    <xf numFmtId="164" fontId="39" fillId="0" borderId="0" xfId="0" applyNumberFormat="1" applyFont="1"/>
    <xf numFmtId="0" fontId="18" fillId="0" borderId="0" xfId="0" applyFont="1" applyAlignment="1">
      <alignment horizontal="center"/>
    </xf>
    <xf numFmtId="21" fontId="18" fillId="5" borderId="22" xfId="0" applyNumberFormat="1" applyFont="1" applyFill="1" applyBorder="1"/>
    <xf numFmtId="0" fontId="18" fillId="5" borderId="22" xfId="0" applyFont="1" applyFill="1" applyBorder="1"/>
    <xf numFmtId="21" fontId="18" fillId="6" borderId="10" xfId="0" applyNumberFormat="1" applyFont="1" applyFill="1" applyBorder="1" applyAlignment="1">
      <alignment horizontal="center"/>
    </xf>
    <xf numFmtId="21" fontId="18" fillId="5" borderId="9" xfId="0" applyNumberFormat="1" applyFont="1" applyFill="1" applyBorder="1" applyAlignment="1">
      <alignment horizontal="center"/>
    </xf>
    <xf numFmtId="1" fontId="18" fillId="0" borderId="23" xfId="0" applyNumberFormat="1" applyFont="1" applyBorder="1" applyAlignment="1">
      <alignment horizontal="left" vertical="center"/>
    </xf>
    <xf numFmtId="0" fontId="41" fillId="0" borderId="28" xfId="0" applyFont="1" applyFill="1" applyBorder="1" applyAlignment="1">
      <alignment horizontal="center"/>
    </xf>
    <xf numFmtId="0" fontId="42" fillId="0" borderId="29" xfId="0" applyFont="1" applyFill="1" applyBorder="1" applyAlignment="1">
      <alignment horizontal="left"/>
    </xf>
    <xf numFmtId="0" fontId="38" fillId="0" borderId="7" xfId="0" applyFont="1" applyBorder="1" applyAlignment="1">
      <alignment horizontal="left" vertical="center"/>
    </xf>
    <xf numFmtId="164" fontId="45" fillId="0" borderId="0" xfId="0" applyNumberFormat="1" applyFont="1" applyAlignment="1">
      <alignment horizontal="left"/>
    </xf>
    <xf numFmtId="0" fontId="37" fillId="8" borderId="2" xfId="0" applyFont="1" applyFill="1" applyBorder="1" applyAlignment="1">
      <alignment horizontal="center"/>
    </xf>
    <xf numFmtId="2" fontId="37" fillId="8" borderId="3" xfId="0" applyNumberFormat="1" applyFont="1" applyFill="1" applyBorder="1" applyAlignment="1">
      <alignment horizontal="center"/>
    </xf>
    <xf numFmtId="0" fontId="37" fillId="8" borderId="18" xfId="0" applyFont="1" applyFill="1" applyBorder="1" applyAlignment="1">
      <alignment horizontal="center"/>
    </xf>
    <xf numFmtId="2" fontId="37" fillId="8" borderId="19" xfId="0" applyNumberFormat="1" applyFont="1" applyFill="1" applyBorder="1" applyAlignment="1">
      <alignment horizontal="center"/>
    </xf>
    <xf numFmtId="20" fontId="18" fillId="5" borderId="22" xfId="0" applyNumberFormat="1" applyFont="1" applyFill="1" applyBorder="1"/>
    <xf numFmtId="2" fontId="45" fillId="0" borderId="0" xfId="0" applyNumberFormat="1" applyFont="1" applyAlignment="1">
      <alignment horizontal="left" vertical="center"/>
    </xf>
    <xf numFmtId="2" fontId="46" fillId="0" borderId="0" xfId="0" applyNumberFormat="1" applyFont="1" applyAlignment="1">
      <alignment horizontal="left" vertical="center"/>
    </xf>
    <xf numFmtId="0" fontId="38" fillId="0" borderId="7" xfId="0" applyFont="1" applyFill="1" applyBorder="1" applyAlignment="1">
      <alignment horizontal="left" vertical="center"/>
    </xf>
    <xf numFmtId="1" fontId="38" fillId="0" borderId="7" xfId="0" applyNumberFormat="1" applyFont="1" applyFill="1" applyBorder="1" applyAlignment="1">
      <alignment horizontal="center"/>
    </xf>
    <xf numFmtId="2" fontId="38" fillId="0" borderId="7" xfId="0" applyNumberFormat="1" applyFont="1" applyFill="1" applyBorder="1" applyAlignment="1">
      <alignment horizontal="center"/>
    </xf>
    <xf numFmtId="15" fontId="38" fillId="0" borderId="7" xfId="0" applyNumberFormat="1" applyFont="1" applyFill="1" applyBorder="1" applyAlignment="1">
      <alignment horizontal="center"/>
    </xf>
    <xf numFmtId="2" fontId="38" fillId="0" borderId="7" xfId="0" applyNumberFormat="1" applyFont="1" applyFill="1" applyBorder="1" applyAlignment="1">
      <alignment horizontal="left"/>
    </xf>
    <xf numFmtId="0" fontId="18" fillId="0" borderId="7" xfId="0" applyFont="1" applyFill="1" applyBorder="1" applyAlignment="1">
      <alignment vertical="center"/>
    </xf>
    <xf numFmtId="0" fontId="18" fillId="0" borderId="7" xfId="0" applyFont="1" applyFill="1" applyBorder="1"/>
    <xf numFmtId="2" fontId="39" fillId="0" borderId="7" xfId="0" applyNumberFormat="1" applyFont="1" applyFill="1" applyBorder="1" applyAlignment="1">
      <alignment horizontal="center" vertical="center"/>
    </xf>
    <xf numFmtId="15" fontId="18" fillId="0" borderId="7" xfId="0" applyNumberFormat="1" applyFont="1" applyFill="1" applyBorder="1" applyAlignment="1">
      <alignment horizontal="left"/>
    </xf>
    <xf numFmtId="2" fontId="45" fillId="0" borderId="7" xfId="0" applyNumberFormat="1" applyFont="1" applyFill="1" applyBorder="1" applyAlignment="1">
      <alignment horizontal="left" vertical="center"/>
    </xf>
    <xf numFmtId="0" fontId="38" fillId="0" borderId="7" xfId="0" applyFont="1" applyFill="1" applyBorder="1" applyAlignment="1">
      <alignment horizontal="center"/>
    </xf>
    <xf numFmtId="0" fontId="38" fillId="0" borderId="7" xfId="0" applyFont="1" applyFill="1" applyBorder="1" applyAlignment="1">
      <alignment horizontal="center" vertical="center"/>
    </xf>
    <xf numFmtId="1" fontId="23" fillId="0" borderId="7" xfId="0" applyNumberFormat="1" applyFont="1" applyFill="1" applyBorder="1" applyAlignment="1">
      <alignment horizontal="right"/>
    </xf>
    <xf numFmtId="0" fontId="23" fillId="0" borderId="7" xfId="0" applyFont="1" applyFill="1" applyBorder="1"/>
    <xf numFmtId="2" fontId="18" fillId="0" borderId="7" xfId="0" applyNumberFormat="1" applyFont="1" applyFill="1" applyBorder="1" applyAlignment="1">
      <alignment horizontal="right"/>
    </xf>
    <xf numFmtId="0" fontId="18" fillId="0" borderId="7" xfId="0" applyFont="1" applyFill="1" applyBorder="1" applyAlignment="1">
      <alignment horizontal="center" vertical="center"/>
    </xf>
    <xf numFmtId="21" fontId="38" fillId="0" borderId="7" xfId="0" applyNumberFormat="1" applyFont="1" applyFill="1" applyBorder="1" applyAlignment="1">
      <alignment horizontal="left"/>
    </xf>
    <xf numFmtId="2" fontId="40" fillId="0" borderId="7" xfId="0" applyNumberFormat="1" applyFont="1" applyFill="1" applyBorder="1" applyAlignment="1">
      <alignment horizontal="center"/>
    </xf>
    <xf numFmtId="164" fontId="39" fillId="0" borderId="7" xfId="0" applyNumberFormat="1" applyFont="1" applyFill="1" applyBorder="1" applyAlignment="1">
      <alignment horizontal="center" vertical="center"/>
    </xf>
    <xf numFmtId="164" fontId="18" fillId="0" borderId="7" xfId="0" applyNumberFormat="1" applyFont="1" applyFill="1" applyBorder="1"/>
    <xf numFmtId="0" fontId="23" fillId="0" borderId="7" xfId="0" applyFont="1" applyFill="1" applyBorder="1" applyAlignment="1">
      <alignment horizontal="left"/>
    </xf>
    <xf numFmtId="0" fontId="36" fillId="0" borderId="7" xfId="0" applyFont="1" applyFill="1" applyBorder="1"/>
    <xf numFmtId="21" fontId="38" fillId="0" borderId="7" xfId="0" applyNumberFormat="1" applyFont="1" applyFill="1" applyBorder="1" applyAlignment="1">
      <alignment horizontal="center"/>
    </xf>
    <xf numFmtId="0" fontId="38" fillId="0" borderId="7" xfId="0" applyFont="1" applyFill="1" applyBorder="1"/>
    <xf numFmtId="21" fontId="18" fillId="0" borderId="7" xfId="0" applyNumberFormat="1" applyFont="1" applyFill="1" applyBorder="1" applyAlignment="1">
      <alignment horizontal="center"/>
    </xf>
    <xf numFmtId="2" fontId="18" fillId="0" borderId="7" xfId="0" applyNumberFormat="1" applyFont="1" applyFill="1" applyBorder="1" applyAlignment="1">
      <alignment horizontal="center"/>
    </xf>
    <xf numFmtId="164" fontId="18" fillId="0" borderId="7" xfId="0" applyNumberFormat="1" applyFont="1" applyFill="1" applyBorder="1" applyAlignment="1">
      <alignment horizontal="center"/>
    </xf>
    <xf numFmtId="1" fontId="18" fillId="0" borderId="7" xfId="0" applyNumberFormat="1" applyFont="1" applyFill="1" applyBorder="1" applyAlignment="1">
      <alignment horizontal="center"/>
    </xf>
    <xf numFmtId="1" fontId="18" fillId="0" borderId="7" xfId="0" applyNumberFormat="1" applyFont="1" applyFill="1" applyBorder="1" applyAlignment="1">
      <alignment horizontal="left" vertical="center"/>
    </xf>
    <xf numFmtId="0" fontId="47" fillId="0" borderId="7" xfId="0" applyFont="1" applyFill="1" applyBorder="1" applyAlignment="1">
      <alignment horizontal="center" vertical="center"/>
    </xf>
    <xf numFmtId="0" fontId="47" fillId="0" borderId="7" xfId="0" applyFont="1" applyFill="1" applyBorder="1" applyAlignment="1">
      <alignment horizontal="left" vertical="center"/>
    </xf>
    <xf numFmtId="0" fontId="43" fillId="0" borderId="7" xfId="0" applyFont="1" applyFill="1" applyBorder="1" applyAlignment="1">
      <alignment horizontal="center"/>
    </xf>
    <xf numFmtId="0" fontId="44" fillId="0" borderId="7" xfId="0" applyFont="1" applyFill="1" applyBorder="1" applyAlignment="1">
      <alignment horizontal="left"/>
    </xf>
    <xf numFmtId="0" fontId="38" fillId="0" borderId="7" xfId="131" applyFont="1" applyFill="1" applyBorder="1"/>
    <xf numFmtId="0" fontId="39" fillId="0" borderId="7" xfId="0" applyFont="1" applyFill="1" applyBorder="1"/>
    <xf numFmtId="0" fontId="45" fillId="0" borderId="7" xfId="0" applyFont="1" applyFill="1" applyBorder="1" applyAlignment="1">
      <alignment horizontal="left"/>
    </xf>
    <xf numFmtId="2" fontId="18" fillId="0" borderId="7" xfId="0" applyNumberFormat="1" applyFont="1" applyFill="1" applyBorder="1" applyAlignment="1">
      <alignment horizontal="center" vertical="center"/>
    </xf>
    <xf numFmtId="164" fontId="39" fillId="0" borderId="7" xfId="0" applyNumberFormat="1" applyFont="1" applyFill="1" applyBorder="1"/>
    <xf numFmtId="0" fontId="37" fillId="0" borderId="7" xfId="131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left" vertical="center"/>
    </xf>
    <xf numFmtId="2" fontId="39" fillId="0" borderId="7" xfId="0" applyNumberFormat="1" applyFont="1" applyFill="1" applyBorder="1" applyAlignment="1">
      <alignment horizontal="center"/>
    </xf>
    <xf numFmtId="0" fontId="48" fillId="0" borderId="7" xfId="0" applyFont="1" applyFill="1" applyBorder="1" applyAlignment="1">
      <alignment horizontal="center"/>
    </xf>
    <xf numFmtId="0" fontId="18" fillId="0" borderId="7" xfId="0" applyFont="1" applyFill="1" applyBorder="1" applyAlignment="1"/>
    <xf numFmtId="0" fontId="18" fillId="0" borderId="7" xfId="0" applyFont="1" applyFill="1" applyBorder="1" applyAlignment="1">
      <alignment horizontal="center"/>
    </xf>
    <xf numFmtId="164" fontId="18" fillId="4" borderId="22" xfId="0" applyNumberFormat="1" applyFont="1" applyFill="1" applyBorder="1" applyAlignment="1">
      <alignment horizontal="center"/>
    </xf>
    <xf numFmtId="0" fontId="49" fillId="0" borderId="17" xfId="0" applyFont="1" applyBorder="1" applyAlignment="1">
      <alignment vertical="center"/>
    </xf>
    <xf numFmtId="0" fontId="26" fillId="0" borderId="18" xfId="0" applyFont="1" applyBorder="1" applyAlignment="1">
      <alignment horizontal="center" vertical="center"/>
    </xf>
    <xf numFmtId="2" fontId="26" fillId="0" borderId="19" xfId="0" applyNumberFormat="1" applyFont="1" applyBorder="1" applyAlignment="1">
      <alignment horizontal="center" vertical="center"/>
    </xf>
    <xf numFmtId="21" fontId="26" fillId="0" borderId="20" xfId="0" applyNumberFormat="1" applyFont="1" applyBorder="1" applyAlignment="1">
      <alignment horizontal="center" vertical="center"/>
    </xf>
    <xf numFmtId="21" fontId="26" fillId="0" borderId="8" xfId="0" applyNumberFormat="1" applyFont="1" applyBorder="1" applyAlignment="1">
      <alignment horizontal="center" vertical="center"/>
    </xf>
    <xf numFmtId="2" fontId="26" fillId="0" borderId="21" xfId="0" applyNumberFormat="1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34" fillId="0" borderId="0" xfId="0" applyFont="1" applyAlignment="1">
      <alignment horizontal="left" vertical="center"/>
    </xf>
    <xf numFmtId="1" fontId="26" fillId="0" borderId="1" xfId="0" applyNumberFormat="1" applyFont="1" applyBorder="1" applyAlignment="1">
      <alignment horizontal="center"/>
    </xf>
    <xf numFmtId="2" fontId="26" fillId="0" borderId="0" xfId="0" applyNumberFormat="1" applyFont="1" applyAlignment="1">
      <alignment horizontal="center"/>
    </xf>
    <xf numFmtId="15" fontId="26" fillId="0" borderId="1" xfId="0" applyNumberFormat="1" applyFont="1" applyFill="1" applyBorder="1" applyAlignment="1">
      <alignment horizontal="center"/>
    </xf>
    <xf numFmtId="2" fontId="26" fillId="0" borderId="0" xfId="0" applyNumberFormat="1" applyFont="1" applyAlignment="1">
      <alignment horizontal="left"/>
    </xf>
    <xf numFmtId="0" fontId="24" fillId="0" borderId="0" xfId="0" applyFont="1" applyFill="1" applyAlignment="1">
      <alignment vertical="center"/>
    </xf>
    <xf numFmtId="0" fontId="24" fillId="0" borderId="0" xfId="0" applyFont="1"/>
    <xf numFmtId="15" fontId="24" fillId="0" borderId="0" xfId="0" applyNumberFormat="1" applyFont="1" applyAlignment="1">
      <alignment horizontal="left"/>
    </xf>
    <xf numFmtId="0" fontId="34" fillId="0" borderId="0" xfId="0" applyFont="1" applyAlignment="1">
      <alignment horizontal="left"/>
    </xf>
    <xf numFmtId="0" fontId="26" fillId="0" borderId="0" xfId="0" applyFont="1" applyAlignment="1">
      <alignment horizontal="left" vertical="center"/>
    </xf>
    <xf numFmtId="0" fontId="26" fillId="0" borderId="1" xfId="0" applyFont="1" applyBorder="1" applyAlignment="1">
      <alignment horizontal="center" vertical="center"/>
    </xf>
    <xf numFmtId="1" fontId="34" fillId="0" borderId="1" xfId="0" applyNumberFormat="1" applyFont="1" applyBorder="1" applyAlignment="1">
      <alignment horizontal="right"/>
    </xf>
    <xf numFmtId="0" fontId="34" fillId="0" borderId="0" xfId="0" applyFont="1"/>
    <xf numFmtId="2" fontId="24" fillId="0" borderId="0" xfId="0" applyNumberFormat="1" applyFont="1" applyAlignment="1">
      <alignment horizontal="right"/>
    </xf>
    <xf numFmtId="0" fontId="24" fillId="0" borderId="0" xfId="0" applyFont="1" applyAlignment="1">
      <alignment horizontal="center" vertical="center"/>
    </xf>
    <xf numFmtId="2" fontId="50" fillId="0" borderId="0" xfId="0" applyNumberFormat="1" applyFont="1" applyAlignment="1">
      <alignment horizontal="center" vertical="center"/>
    </xf>
    <xf numFmtId="0" fontId="26" fillId="0" borderId="2" xfId="0" applyFont="1" applyBorder="1" applyAlignment="1">
      <alignment horizontal="center"/>
    </xf>
    <xf numFmtId="2" fontId="26" fillId="0" borderId="3" xfId="0" applyNumberFormat="1" applyFont="1" applyBorder="1" applyAlignment="1">
      <alignment horizontal="center"/>
    </xf>
    <xf numFmtId="21" fontId="26" fillId="0" borderId="4" xfId="0" applyNumberFormat="1" applyFont="1" applyBorder="1" applyAlignment="1">
      <alignment horizontal="left"/>
    </xf>
    <xf numFmtId="21" fontId="26" fillId="0" borderId="5" xfId="0" applyNumberFormat="1" applyFont="1" applyBorder="1" applyAlignment="1">
      <alignment horizontal="left"/>
    </xf>
    <xf numFmtId="164" fontId="50" fillId="0" borderId="0" xfId="0" applyNumberFormat="1" applyFont="1" applyAlignment="1">
      <alignment horizontal="center" vertical="center"/>
    </xf>
    <xf numFmtId="164" fontId="24" fillId="0" borderId="0" xfId="0" applyNumberFormat="1" applyFont="1"/>
    <xf numFmtId="0" fontId="49" fillId="0" borderId="17" xfId="0" applyFont="1" applyBorder="1"/>
    <xf numFmtId="0" fontId="26" fillId="0" borderId="18" xfId="0" applyFont="1" applyBorder="1" applyAlignment="1">
      <alignment horizontal="center"/>
    </xf>
    <xf numFmtId="2" fontId="26" fillId="0" borderId="19" xfId="0" applyNumberFormat="1" applyFont="1" applyBorder="1" applyAlignment="1">
      <alignment horizontal="center"/>
    </xf>
    <xf numFmtId="21" fontId="26" fillId="0" borderId="20" xfId="0" applyNumberFormat="1" applyFont="1" applyBorder="1" applyAlignment="1">
      <alignment horizontal="center"/>
    </xf>
    <xf numFmtId="21" fontId="26" fillId="0" borderId="8" xfId="0" applyNumberFormat="1" applyFont="1" applyBorder="1" applyAlignment="1">
      <alignment horizontal="center"/>
    </xf>
    <xf numFmtId="2" fontId="26" fillId="0" borderId="21" xfId="0" applyNumberFormat="1" applyFont="1" applyBorder="1" applyAlignment="1">
      <alignment horizontal="center"/>
    </xf>
    <xf numFmtId="0" fontId="26" fillId="0" borderId="20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26" fillId="0" borderId="21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52" fillId="0" borderId="0" xfId="0" applyFont="1" applyFill="1"/>
    <xf numFmtId="0" fontId="53" fillId="0" borderId="0" xfId="0" applyFont="1" applyFill="1" applyAlignment="1">
      <alignment horizontal="left"/>
    </xf>
    <xf numFmtId="0" fontId="24" fillId="0" borderId="22" xfId="0" applyFont="1" applyBorder="1"/>
    <xf numFmtId="2" fontId="24" fillId="0" borderId="22" xfId="0" applyNumberFormat="1" applyFont="1" applyBorder="1" applyAlignment="1">
      <alignment horizontal="right"/>
    </xf>
    <xf numFmtId="21" fontId="24" fillId="6" borderId="22" xfId="0" applyNumberFormat="1" applyFont="1" applyFill="1" applyBorder="1" applyAlignment="1">
      <alignment horizontal="center"/>
    </xf>
    <xf numFmtId="21" fontId="24" fillId="5" borderId="22" xfId="0" applyNumberFormat="1" applyFont="1" applyFill="1" applyBorder="1" applyAlignment="1">
      <alignment horizontal="center"/>
    </xf>
    <xf numFmtId="21" fontId="24" fillId="0" borderId="22" xfId="0" applyNumberFormat="1" applyFont="1" applyBorder="1" applyAlignment="1">
      <alignment horizontal="center"/>
    </xf>
    <xf numFmtId="2" fontId="24" fillId="0" borderId="22" xfId="0" applyNumberFormat="1" applyFont="1" applyFill="1" applyBorder="1" applyAlignment="1">
      <alignment horizontal="center"/>
    </xf>
    <xf numFmtId="164" fontId="24" fillId="4" borderId="22" xfId="0" applyNumberFormat="1" applyFont="1" applyFill="1" applyBorder="1" applyAlignment="1">
      <alignment horizontal="center"/>
    </xf>
    <xf numFmtId="164" fontId="24" fillId="0" borderId="22" xfId="0" applyNumberFormat="1" applyFont="1" applyBorder="1" applyAlignment="1">
      <alignment horizontal="center"/>
    </xf>
    <xf numFmtId="1" fontId="24" fillId="0" borderId="22" xfId="0" applyNumberFormat="1" applyFont="1" applyBorder="1" applyAlignment="1">
      <alignment horizontal="center"/>
    </xf>
    <xf numFmtId="1" fontId="24" fillId="0" borderId="24" xfId="0" applyNumberFormat="1" applyFont="1" applyBorder="1" applyAlignment="1">
      <alignment horizontal="left" vertical="center"/>
    </xf>
    <xf numFmtId="0" fontId="53" fillId="0" borderId="25" xfId="0" applyFont="1" applyFill="1" applyBorder="1" applyAlignment="1">
      <alignment horizontal="center" vertical="center"/>
    </xf>
    <xf numFmtId="0" fontId="53" fillId="0" borderId="26" xfId="0" applyFont="1" applyFill="1" applyBorder="1" applyAlignment="1">
      <alignment horizontal="left" vertical="center"/>
    </xf>
    <xf numFmtId="0" fontId="53" fillId="0" borderId="14" xfId="0" applyFont="1" applyFill="1" applyBorder="1" applyAlignment="1">
      <alignment horizontal="center" vertical="center"/>
    </xf>
    <xf numFmtId="0" fontId="53" fillId="0" borderId="16" xfId="0" applyFont="1" applyFill="1" applyBorder="1" applyAlignment="1">
      <alignment horizontal="left" vertical="center"/>
    </xf>
    <xf numFmtId="0" fontId="53" fillId="0" borderId="27" xfId="0" applyFont="1" applyFill="1" applyBorder="1" applyAlignment="1">
      <alignment horizontal="left" vertical="center"/>
    </xf>
    <xf numFmtId="0" fontId="54" fillId="7" borderId="28" xfId="0" applyFont="1" applyFill="1" applyBorder="1" applyAlignment="1">
      <alignment horizontal="center"/>
    </xf>
    <xf numFmtId="0" fontId="55" fillId="7" borderId="29" xfId="0" applyFont="1" applyFill="1" applyBorder="1" applyAlignment="1">
      <alignment horizontal="left"/>
    </xf>
    <xf numFmtId="0" fontId="26" fillId="0" borderId="13" xfId="131" applyFont="1" applyBorder="1"/>
    <xf numFmtId="0" fontId="54" fillId="7" borderId="15" xfId="0" applyFont="1" applyFill="1" applyBorder="1" applyAlignment="1">
      <alignment horizontal="center"/>
    </xf>
    <xf numFmtId="0" fontId="55" fillId="7" borderId="16" xfId="0" applyFont="1" applyFill="1" applyBorder="1" applyAlignment="1">
      <alignment horizontal="left"/>
    </xf>
    <xf numFmtId="0" fontId="26" fillId="3" borderId="7" xfId="0" applyFont="1" applyFill="1" applyBorder="1"/>
    <xf numFmtId="0" fontId="26" fillId="3" borderId="11" xfId="0" applyFont="1" applyFill="1" applyBorder="1" applyAlignment="1">
      <alignment horizontal="center"/>
    </xf>
    <xf numFmtId="2" fontId="24" fillId="3" borderId="7" xfId="0" applyNumberFormat="1" applyFont="1" applyFill="1" applyBorder="1" applyAlignment="1">
      <alignment horizontal="center"/>
    </xf>
    <xf numFmtId="21" fontId="24" fillId="3" borderId="12" xfId="0" applyNumberFormat="1" applyFont="1" applyFill="1" applyBorder="1" applyAlignment="1">
      <alignment horizontal="center"/>
    </xf>
    <xf numFmtId="21" fontId="24" fillId="3" borderId="7" xfId="0" applyNumberFormat="1" applyFont="1" applyFill="1" applyBorder="1" applyAlignment="1">
      <alignment horizontal="center"/>
    </xf>
    <xf numFmtId="0" fontId="50" fillId="0" borderId="0" xfId="0" applyFont="1"/>
    <xf numFmtId="0" fontId="56" fillId="0" borderId="0" xfId="0" applyFont="1" applyAlignment="1">
      <alignment horizontal="left"/>
    </xf>
    <xf numFmtId="1" fontId="26" fillId="0" borderId="0" xfId="0" applyNumberFormat="1" applyFont="1" applyAlignment="1">
      <alignment horizontal="center"/>
    </xf>
    <xf numFmtId="15" fontId="26" fillId="2" borderId="0" xfId="0" applyNumberFormat="1" applyFont="1" applyFill="1" applyAlignment="1">
      <alignment horizontal="center"/>
    </xf>
    <xf numFmtId="2" fontId="24" fillId="0" borderId="0" xfId="0" applyNumberFormat="1" applyFont="1" applyAlignment="1">
      <alignment horizontal="center" vertical="center"/>
    </xf>
    <xf numFmtId="164" fontId="50" fillId="0" borderId="0" xfId="0" applyNumberFormat="1" applyFont="1"/>
    <xf numFmtId="0" fontId="26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21" fontId="24" fillId="5" borderId="22" xfId="0" applyNumberFormat="1" applyFont="1" applyFill="1" applyBorder="1"/>
    <xf numFmtId="0" fontId="24" fillId="5" borderId="22" xfId="0" applyFont="1" applyFill="1" applyBorder="1"/>
    <xf numFmtId="164" fontId="24" fillId="5" borderId="22" xfId="0" applyNumberFormat="1" applyFont="1" applyFill="1" applyBorder="1" applyAlignment="1">
      <alignment horizontal="center"/>
    </xf>
    <xf numFmtId="21" fontId="24" fillId="6" borderId="10" xfId="0" applyNumberFormat="1" applyFont="1" applyFill="1" applyBorder="1" applyAlignment="1">
      <alignment horizontal="center"/>
    </xf>
    <xf numFmtId="21" fontId="24" fillId="5" borderId="9" xfId="0" applyNumberFormat="1" applyFont="1" applyFill="1" applyBorder="1" applyAlignment="1">
      <alignment horizontal="center"/>
    </xf>
    <xf numFmtId="1" fontId="24" fillId="0" borderId="23" xfId="0" applyNumberFormat="1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164" fontId="56" fillId="0" borderId="0" xfId="0" applyNumberFormat="1" applyFont="1" applyAlignment="1">
      <alignment horizontal="left"/>
    </xf>
    <xf numFmtId="20" fontId="24" fillId="5" borderId="22" xfId="0" applyNumberFormat="1" applyFont="1" applyFill="1" applyBorder="1"/>
    <xf numFmtId="0" fontId="57" fillId="0" borderId="25" xfId="0" applyFont="1" applyFill="1" applyBorder="1" applyAlignment="1">
      <alignment horizontal="center" vertical="center"/>
    </xf>
    <xf numFmtId="0" fontId="57" fillId="0" borderId="26" xfId="0" applyFont="1" applyFill="1" applyBorder="1" applyAlignment="1">
      <alignment horizontal="left" vertical="center"/>
    </xf>
    <xf numFmtId="0" fontId="57" fillId="0" borderId="14" xfId="0" applyFont="1" applyFill="1" applyBorder="1" applyAlignment="1">
      <alignment horizontal="center" vertical="center"/>
    </xf>
    <xf numFmtId="0" fontId="57" fillId="0" borderId="16" xfId="0" applyFont="1" applyFill="1" applyBorder="1" applyAlignment="1">
      <alignment horizontal="left" vertical="center"/>
    </xf>
    <xf numFmtId="0" fontId="57" fillId="0" borderId="27" xfId="0" applyFont="1" applyFill="1" applyBorder="1" applyAlignment="1">
      <alignment horizontal="left" vertical="center"/>
    </xf>
    <xf numFmtId="2" fontId="56" fillId="0" borderId="0" xfId="0" applyNumberFormat="1" applyFont="1" applyAlignment="1">
      <alignment horizontal="left" vertical="center"/>
    </xf>
    <xf numFmtId="2" fontId="58" fillId="0" borderId="0" xfId="0" applyNumberFormat="1" applyFont="1" applyAlignment="1">
      <alignment horizontal="left" vertical="center"/>
    </xf>
    <xf numFmtId="0" fontId="26" fillId="0" borderId="7" xfId="0" applyFont="1" applyFill="1" applyBorder="1" applyAlignment="1">
      <alignment horizontal="left" vertical="center"/>
    </xf>
    <xf numFmtId="1" fontId="26" fillId="0" borderId="7" xfId="0" applyNumberFormat="1" applyFont="1" applyFill="1" applyBorder="1" applyAlignment="1">
      <alignment horizontal="center"/>
    </xf>
    <xf numFmtId="2" fontId="26" fillId="0" borderId="7" xfId="0" applyNumberFormat="1" applyFont="1" applyFill="1" applyBorder="1" applyAlignment="1">
      <alignment horizontal="center"/>
    </xf>
    <xf numFmtId="15" fontId="26" fillId="0" borderId="7" xfId="0" applyNumberFormat="1" applyFont="1" applyFill="1" applyBorder="1" applyAlignment="1">
      <alignment horizontal="center"/>
    </xf>
    <xf numFmtId="2" fontId="26" fillId="0" borderId="7" xfId="0" applyNumberFormat="1" applyFont="1" applyFill="1" applyBorder="1" applyAlignment="1">
      <alignment horizontal="left"/>
    </xf>
    <xf numFmtId="0" fontId="24" fillId="0" borderId="7" xfId="0" applyFont="1" applyFill="1" applyBorder="1" applyAlignment="1">
      <alignment vertical="center"/>
    </xf>
    <xf numFmtId="0" fontId="24" fillId="0" borderId="7" xfId="0" applyFont="1" applyFill="1" applyBorder="1"/>
    <xf numFmtId="2" fontId="50" fillId="0" borderId="7" xfId="0" applyNumberFormat="1" applyFont="1" applyFill="1" applyBorder="1" applyAlignment="1">
      <alignment horizontal="center" vertical="center"/>
    </xf>
    <xf numFmtId="15" fontId="24" fillId="0" borderId="7" xfId="0" applyNumberFormat="1" applyFont="1" applyFill="1" applyBorder="1" applyAlignment="1">
      <alignment horizontal="left"/>
    </xf>
    <xf numFmtId="2" fontId="56" fillId="0" borderId="7" xfId="0" applyNumberFormat="1" applyFont="1" applyFill="1" applyBorder="1" applyAlignment="1">
      <alignment horizontal="left" vertical="center"/>
    </xf>
    <xf numFmtId="0" fontId="26" fillId="0" borderId="7" xfId="0" applyFont="1" applyFill="1" applyBorder="1" applyAlignment="1">
      <alignment horizontal="center"/>
    </xf>
    <xf numFmtId="0" fontId="26" fillId="0" borderId="7" xfId="0" applyFont="1" applyFill="1" applyBorder="1" applyAlignment="1">
      <alignment horizontal="center" vertical="center"/>
    </xf>
    <xf numFmtId="1" fontId="34" fillId="0" borderId="7" xfId="0" applyNumberFormat="1" applyFont="1" applyFill="1" applyBorder="1" applyAlignment="1">
      <alignment horizontal="right"/>
    </xf>
    <xf numFmtId="0" fontId="34" fillId="0" borderId="7" xfId="0" applyFont="1" applyFill="1" applyBorder="1"/>
    <xf numFmtId="2" fontId="24" fillId="0" borderId="7" xfId="0" applyNumberFormat="1" applyFont="1" applyFill="1" applyBorder="1" applyAlignment="1">
      <alignment horizontal="right"/>
    </xf>
    <xf numFmtId="0" fontId="24" fillId="0" borderId="7" xfId="0" applyFont="1" applyFill="1" applyBorder="1" applyAlignment="1">
      <alignment horizontal="center" vertical="center"/>
    </xf>
    <xf numFmtId="21" fontId="26" fillId="0" borderId="7" xfId="0" applyNumberFormat="1" applyFont="1" applyFill="1" applyBorder="1" applyAlignment="1">
      <alignment horizontal="left"/>
    </xf>
    <xf numFmtId="2" fontId="51" fillId="0" borderId="7" xfId="0" applyNumberFormat="1" applyFont="1" applyFill="1" applyBorder="1" applyAlignment="1">
      <alignment horizontal="center"/>
    </xf>
    <xf numFmtId="164" fontId="50" fillId="0" borderId="7" xfId="0" applyNumberFormat="1" applyFont="1" applyFill="1" applyBorder="1" applyAlignment="1">
      <alignment horizontal="center" vertical="center"/>
    </xf>
    <xf numFmtId="164" fontId="24" fillId="0" borderId="7" xfId="0" applyNumberFormat="1" applyFont="1" applyFill="1" applyBorder="1"/>
    <xf numFmtId="0" fontId="34" fillId="0" borderId="7" xfId="0" applyFont="1" applyFill="1" applyBorder="1" applyAlignment="1">
      <alignment horizontal="left"/>
    </xf>
    <xf numFmtId="0" fontId="49" fillId="0" borderId="7" xfId="0" applyFont="1" applyFill="1" applyBorder="1"/>
    <xf numFmtId="21" fontId="26" fillId="0" borderId="7" xfId="0" applyNumberFormat="1" applyFont="1" applyFill="1" applyBorder="1" applyAlignment="1">
      <alignment horizontal="center"/>
    </xf>
    <xf numFmtId="0" fontId="26" fillId="0" borderId="7" xfId="0" applyFont="1" applyFill="1" applyBorder="1"/>
    <xf numFmtId="21" fontId="24" fillId="0" borderId="7" xfId="0" applyNumberFormat="1" applyFont="1" applyFill="1" applyBorder="1" applyAlignment="1">
      <alignment horizontal="center"/>
    </xf>
    <xf numFmtId="2" fontId="24" fillId="0" borderId="7" xfId="0" applyNumberFormat="1" applyFont="1" applyFill="1" applyBorder="1" applyAlignment="1">
      <alignment horizontal="center"/>
    </xf>
    <xf numFmtId="164" fontId="24" fillId="0" borderId="7" xfId="0" applyNumberFormat="1" applyFont="1" applyFill="1" applyBorder="1" applyAlignment="1">
      <alignment horizontal="center"/>
    </xf>
    <xf numFmtId="1" fontId="24" fillId="0" borderId="7" xfId="0" applyNumberFormat="1" applyFont="1" applyFill="1" applyBorder="1" applyAlignment="1">
      <alignment horizontal="center"/>
    </xf>
    <xf numFmtId="1" fontId="24" fillId="0" borderId="7" xfId="0" applyNumberFormat="1" applyFont="1" applyFill="1" applyBorder="1" applyAlignment="1">
      <alignment horizontal="left" vertical="center"/>
    </xf>
    <xf numFmtId="0" fontId="57" fillId="0" borderId="7" xfId="0" applyFont="1" applyFill="1" applyBorder="1" applyAlignment="1">
      <alignment horizontal="center" vertical="center"/>
    </xf>
    <xf numFmtId="0" fontId="57" fillId="0" borderId="7" xfId="0" applyFont="1" applyFill="1" applyBorder="1" applyAlignment="1">
      <alignment horizontal="left" vertical="center"/>
    </xf>
    <xf numFmtId="0" fontId="54" fillId="0" borderId="7" xfId="0" applyFont="1" applyFill="1" applyBorder="1" applyAlignment="1">
      <alignment horizontal="center"/>
    </xf>
    <xf numFmtId="0" fontId="55" fillId="0" borderId="7" xfId="0" applyFont="1" applyFill="1" applyBorder="1" applyAlignment="1">
      <alignment horizontal="left"/>
    </xf>
    <xf numFmtId="0" fontId="26" fillId="0" borderId="7" xfId="131" applyFont="1" applyFill="1" applyBorder="1"/>
    <xf numFmtId="0" fontId="50" fillId="0" borderId="7" xfId="0" applyFont="1" applyFill="1" applyBorder="1"/>
    <xf numFmtId="0" fontId="56" fillId="0" borderId="7" xfId="0" applyFont="1" applyFill="1" applyBorder="1" applyAlignment="1">
      <alignment horizontal="left"/>
    </xf>
    <xf numFmtId="2" fontId="24" fillId="0" borderId="7" xfId="0" applyNumberFormat="1" applyFont="1" applyFill="1" applyBorder="1" applyAlignment="1">
      <alignment horizontal="center" vertical="center"/>
    </xf>
    <xf numFmtId="164" fontId="50" fillId="0" borderId="7" xfId="0" applyNumberFormat="1" applyFont="1" applyFill="1" applyBorder="1"/>
    <xf numFmtId="0" fontId="59" fillId="0" borderId="7" xfId="131" applyFont="1" applyFill="1" applyBorder="1" applyAlignment="1">
      <alignment horizontal="center" vertical="center"/>
    </xf>
    <xf numFmtId="0" fontId="34" fillId="0" borderId="7" xfId="0" applyFont="1" applyFill="1" applyBorder="1" applyAlignment="1">
      <alignment horizontal="left" vertical="center"/>
    </xf>
    <xf numFmtId="2" fontId="50" fillId="0" borderId="7" xfId="0" applyNumberFormat="1" applyFont="1" applyFill="1" applyBorder="1" applyAlignment="1">
      <alignment horizontal="center"/>
    </xf>
    <xf numFmtId="0" fontId="60" fillId="0" borderId="7" xfId="0" applyFont="1" applyFill="1" applyBorder="1" applyAlignment="1">
      <alignment horizontal="center"/>
    </xf>
    <xf numFmtId="0" fontId="24" fillId="0" borderId="7" xfId="0" applyFont="1" applyFill="1" applyBorder="1" applyAlignment="1"/>
    <xf numFmtId="0" fontId="24" fillId="0" borderId="7" xfId="0" applyFont="1" applyFill="1" applyBorder="1" applyAlignment="1">
      <alignment horizontal="center"/>
    </xf>
    <xf numFmtId="2" fontId="40" fillId="9" borderId="6" xfId="0" applyNumberFormat="1" applyFont="1" applyFill="1" applyBorder="1" applyAlignment="1">
      <alignment horizontal="center"/>
    </xf>
    <xf numFmtId="2" fontId="14" fillId="9" borderId="6" xfId="0" applyNumberFormat="1" applyFont="1" applyFill="1" applyBorder="1" applyAlignment="1">
      <alignment horizontal="center"/>
    </xf>
    <xf numFmtId="20" fontId="3" fillId="5" borderId="22" xfId="0" applyNumberFormat="1" applyFont="1" applyFill="1" applyBorder="1"/>
    <xf numFmtId="2" fontId="51" fillId="9" borderId="6" xfId="0" applyNumberFormat="1" applyFont="1" applyFill="1" applyBorder="1" applyAlignment="1">
      <alignment horizontal="center"/>
    </xf>
    <xf numFmtId="0" fontId="61" fillId="8" borderId="2" xfId="0" applyFont="1" applyFill="1" applyBorder="1" applyAlignment="1">
      <alignment horizontal="center"/>
    </xf>
    <xf numFmtId="2" fontId="61" fillId="8" borderId="3" xfId="0" applyNumberFormat="1" applyFont="1" applyFill="1" applyBorder="1" applyAlignment="1">
      <alignment horizontal="center"/>
    </xf>
    <xf numFmtId="0" fontId="61" fillId="8" borderId="18" xfId="0" applyFont="1" applyFill="1" applyBorder="1" applyAlignment="1">
      <alignment horizontal="center"/>
    </xf>
    <xf numFmtId="2" fontId="61" fillId="8" borderId="19" xfId="0" applyNumberFormat="1" applyFont="1" applyFill="1" applyBorder="1" applyAlignment="1">
      <alignment horizontal="center"/>
    </xf>
    <xf numFmtId="0" fontId="61" fillId="0" borderId="2" xfId="0" applyFont="1" applyBorder="1" applyAlignment="1">
      <alignment horizontal="center"/>
    </xf>
    <xf numFmtId="2" fontId="61" fillId="0" borderId="3" xfId="0" applyNumberFormat="1" applyFont="1" applyBorder="1" applyAlignment="1">
      <alignment horizontal="center"/>
    </xf>
    <xf numFmtId="0" fontId="61" fillId="0" borderId="18" xfId="0" applyFont="1" applyBorder="1" applyAlignment="1">
      <alignment horizontal="center"/>
    </xf>
    <xf numFmtId="2" fontId="61" fillId="0" borderId="19" xfId="0" applyNumberFormat="1" applyFont="1" applyBorder="1" applyAlignment="1">
      <alignment horizontal="center"/>
    </xf>
  </cellXfs>
  <cellStyles count="701">
    <cellStyle name="Followed Hyperlink" xfId="201" builtinId="9" hidden="1"/>
    <cellStyle name="Followed Hyperlink" xfId="209" builtinId="9" hidden="1"/>
    <cellStyle name="Followed Hyperlink" xfId="217" builtinId="9" hidden="1"/>
    <cellStyle name="Followed Hyperlink" xfId="225" builtinId="9" hidden="1"/>
    <cellStyle name="Followed Hyperlink" xfId="233" builtinId="9" hidden="1"/>
    <cellStyle name="Followed Hyperlink" xfId="241" builtinId="9" hidden="1"/>
    <cellStyle name="Followed Hyperlink" xfId="249" builtinId="9" hidden="1"/>
    <cellStyle name="Followed Hyperlink" xfId="257" builtinId="9" hidden="1"/>
    <cellStyle name="Followed Hyperlink" xfId="265" builtinId="9" hidden="1"/>
    <cellStyle name="Followed Hyperlink" xfId="273" builtinId="9" hidden="1"/>
    <cellStyle name="Followed Hyperlink" xfId="281" builtinId="9" hidden="1"/>
    <cellStyle name="Followed Hyperlink" xfId="289" builtinId="9" hidden="1"/>
    <cellStyle name="Followed Hyperlink" xfId="297" builtinId="9" hidden="1"/>
    <cellStyle name="Followed Hyperlink" xfId="305" builtinId="9" hidden="1"/>
    <cellStyle name="Followed Hyperlink" xfId="313" builtinId="9" hidden="1"/>
    <cellStyle name="Followed Hyperlink" xfId="321" builtinId="9" hidden="1"/>
    <cellStyle name="Followed Hyperlink" xfId="329" builtinId="9" hidden="1"/>
    <cellStyle name="Followed Hyperlink" xfId="337" builtinId="9" hidden="1"/>
    <cellStyle name="Followed Hyperlink" xfId="346" builtinId="9" hidden="1"/>
    <cellStyle name="Followed Hyperlink" xfId="354" builtinId="9" hidden="1"/>
    <cellStyle name="Followed Hyperlink" xfId="362" builtinId="9" hidden="1"/>
    <cellStyle name="Followed Hyperlink" xfId="370" builtinId="9" hidden="1"/>
    <cellStyle name="Followed Hyperlink" xfId="378" builtinId="9" hidden="1"/>
    <cellStyle name="Followed Hyperlink" xfId="386" builtinId="9" hidden="1"/>
    <cellStyle name="Followed Hyperlink" xfId="394" builtinId="9" hidden="1"/>
    <cellStyle name="Followed Hyperlink" xfId="402" builtinId="9" hidden="1"/>
    <cellStyle name="Followed Hyperlink" xfId="410" builtinId="9" hidden="1"/>
    <cellStyle name="Followed Hyperlink" xfId="418" builtinId="9" hidden="1"/>
    <cellStyle name="Followed Hyperlink" xfId="426" builtinId="9" hidden="1"/>
    <cellStyle name="Followed Hyperlink" xfId="434" builtinId="9" hidden="1"/>
    <cellStyle name="Followed Hyperlink" xfId="442" builtinId="9" hidden="1"/>
    <cellStyle name="Followed Hyperlink" xfId="450" builtinId="9" hidden="1"/>
    <cellStyle name="Followed Hyperlink" xfId="458" builtinId="9" hidden="1"/>
    <cellStyle name="Followed Hyperlink" xfId="466" builtinId="9" hidden="1"/>
    <cellStyle name="Followed Hyperlink" xfId="474" builtinId="9" hidden="1"/>
    <cellStyle name="Followed Hyperlink" xfId="482" builtinId="9" hidden="1"/>
    <cellStyle name="Followed Hyperlink" xfId="490" builtinId="9" hidden="1"/>
    <cellStyle name="Followed Hyperlink" xfId="498" builtinId="9" hidden="1"/>
    <cellStyle name="Followed Hyperlink" xfId="506" builtinId="9" hidden="1"/>
    <cellStyle name="Followed Hyperlink" xfId="514" builtinId="9" hidden="1"/>
    <cellStyle name="Followed Hyperlink" xfId="522" builtinId="9" hidden="1"/>
    <cellStyle name="Followed Hyperlink" xfId="530" builtinId="9" hidden="1"/>
    <cellStyle name="Followed Hyperlink" xfId="538" builtinId="9" hidden="1"/>
    <cellStyle name="Followed Hyperlink" xfId="546" builtinId="9" hidden="1"/>
    <cellStyle name="Followed Hyperlink" xfId="554" builtinId="9" hidden="1"/>
    <cellStyle name="Followed Hyperlink" xfId="562" builtinId="9" hidden="1"/>
    <cellStyle name="Followed Hyperlink" xfId="570" builtinId="9" hidden="1"/>
    <cellStyle name="Followed Hyperlink" xfId="578" builtinId="9" hidden="1"/>
    <cellStyle name="Followed Hyperlink" xfId="586" builtinId="9" hidden="1"/>
    <cellStyle name="Followed Hyperlink" xfId="594" builtinId="9" hidden="1"/>
    <cellStyle name="Followed Hyperlink" xfId="602" builtinId="9" hidden="1"/>
    <cellStyle name="Followed Hyperlink" xfId="610" builtinId="9" hidden="1"/>
    <cellStyle name="Followed Hyperlink" xfId="618" builtinId="9" hidden="1"/>
    <cellStyle name="Followed Hyperlink" xfId="626" builtinId="9" hidden="1"/>
    <cellStyle name="Followed Hyperlink" xfId="634" builtinId="9" hidden="1"/>
    <cellStyle name="Followed Hyperlink" xfId="642" builtinId="9" hidden="1"/>
    <cellStyle name="Followed Hyperlink" xfId="650" builtinId="9" hidden="1"/>
    <cellStyle name="Followed Hyperlink" xfId="658" builtinId="9" hidden="1"/>
    <cellStyle name="Followed Hyperlink" xfId="666" builtinId="9" hidden="1"/>
    <cellStyle name="Followed Hyperlink" xfId="674" builtinId="9" hidden="1"/>
    <cellStyle name="Followed Hyperlink" xfId="682" builtinId="9" hidden="1"/>
    <cellStyle name="Followed Hyperlink" xfId="690" builtinId="9" hidden="1"/>
    <cellStyle name="Followed Hyperlink" xfId="698" builtinId="9" hidden="1"/>
    <cellStyle name="Followed Hyperlink" xfId="696" builtinId="9" hidden="1"/>
    <cellStyle name="Followed Hyperlink" xfId="688" builtinId="9" hidden="1"/>
    <cellStyle name="Followed Hyperlink" xfId="680" builtinId="9" hidden="1"/>
    <cellStyle name="Followed Hyperlink" xfId="672" builtinId="9" hidden="1"/>
    <cellStyle name="Followed Hyperlink" xfId="664" builtinId="9" hidden="1"/>
    <cellStyle name="Followed Hyperlink" xfId="656" builtinId="9" hidden="1"/>
    <cellStyle name="Followed Hyperlink" xfId="648" builtinId="9" hidden="1"/>
    <cellStyle name="Followed Hyperlink" xfId="640" builtinId="9" hidden="1"/>
    <cellStyle name="Followed Hyperlink" xfId="632" builtinId="9" hidden="1"/>
    <cellStyle name="Followed Hyperlink" xfId="624" builtinId="9" hidden="1"/>
    <cellStyle name="Followed Hyperlink" xfId="616" builtinId="9" hidden="1"/>
    <cellStyle name="Followed Hyperlink" xfId="608" builtinId="9" hidden="1"/>
    <cellStyle name="Followed Hyperlink" xfId="600" builtinId="9" hidden="1"/>
    <cellStyle name="Followed Hyperlink" xfId="592" builtinId="9" hidden="1"/>
    <cellStyle name="Followed Hyperlink" xfId="584" builtinId="9" hidden="1"/>
    <cellStyle name="Followed Hyperlink" xfId="576" builtinId="9" hidden="1"/>
    <cellStyle name="Followed Hyperlink" xfId="568" builtinId="9" hidden="1"/>
    <cellStyle name="Followed Hyperlink" xfId="560" builtinId="9" hidden="1"/>
    <cellStyle name="Followed Hyperlink" xfId="552" builtinId="9" hidden="1"/>
    <cellStyle name="Followed Hyperlink" xfId="544" builtinId="9" hidden="1"/>
    <cellStyle name="Followed Hyperlink" xfId="536" builtinId="9" hidden="1"/>
    <cellStyle name="Followed Hyperlink" xfId="528" builtinId="9" hidden="1"/>
    <cellStyle name="Followed Hyperlink" xfId="520" builtinId="9" hidden="1"/>
    <cellStyle name="Followed Hyperlink" xfId="512" builtinId="9" hidden="1"/>
    <cellStyle name="Followed Hyperlink" xfId="504" builtinId="9" hidden="1"/>
    <cellStyle name="Followed Hyperlink" xfId="496" builtinId="9" hidden="1"/>
    <cellStyle name="Followed Hyperlink" xfId="488" builtinId="9" hidden="1"/>
    <cellStyle name="Followed Hyperlink" xfId="480" builtinId="9" hidden="1"/>
    <cellStyle name="Followed Hyperlink" xfId="472" builtinId="9" hidden="1"/>
    <cellStyle name="Followed Hyperlink" xfId="464" builtinId="9" hidden="1"/>
    <cellStyle name="Followed Hyperlink" xfId="456" builtinId="9" hidden="1"/>
    <cellStyle name="Followed Hyperlink" xfId="448" builtinId="9" hidden="1"/>
    <cellStyle name="Followed Hyperlink" xfId="440" builtinId="9" hidden="1"/>
    <cellStyle name="Followed Hyperlink" xfId="432" builtinId="9" hidden="1"/>
    <cellStyle name="Followed Hyperlink" xfId="424" builtinId="9" hidden="1"/>
    <cellStyle name="Followed Hyperlink" xfId="416" builtinId="9" hidden="1"/>
    <cellStyle name="Followed Hyperlink" xfId="408" builtinId="9" hidden="1"/>
    <cellStyle name="Followed Hyperlink" xfId="400" builtinId="9" hidden="1"/>
    <cellStyle name="Followed Hyperlink" xfId="392" builtinId="9" hidden="1"/>
    <cellStyle name="Followed Hyperlink" xfId="384" builtinId="9" hidden="1"/>
    <cellStyle name="Followed Hyperlink" xfId="376" builtinId="9" hidden="1"/>
    <cellStyle name="Followed Hyperlink" xfId="368" builtinId="9" hidden="1"/>
    <cellStyle name="Followed Hyperlink" xfId="360" builtinId="9" hidden="1"/>
    <cellStyle name="Followed Hyperlink" xfId="352" builtinId="9" hidden="1"/>
    <cellStyle name="Followed Hyperlink" xfId="344" builtinId="9" hidden="1"/>
    <cellStyle name="Followed Hyperlink" xfId="335" builtinId="9" hidden="1"/>
    <cellStyle name="Followed Hyperlink" xfId="327" builtinId="9" hidden="1"/>
    <cellStyle name="Followed Hyperlink" xfId="319" builtinId="9" hidden="1"/>
    <cellStyle name="Followed Hyperlink" xfId="311" builtinId="9" hidden="1"/>
    <cellStyle name="Followed Hyperlink" xfId="303" builtinId="9" hidden="1"/>
    <cellStyle name="Followed Hyperlink" xfId="295" builtinId="9" hidden="1"/>
    <cellStyle name="Followed Hyperlink" xfId="287" builtinId="9" hidden="1"/>
    <cellStyle name="Followed Hyperlink" xfId="279" builtinId="9" hidden="1"/>
    <cellStyle name="Followed Hyperlink" xfId="271" builtinId="9" hidden="1"/>
    <cellStyle name="Followed Hyperlink" xfId="263" builtinId="9" hidden="1"/>
    <cellStyle name="Followed Hyperlink" xfId="255" builtinId="9" hidden="1"/>
    <cellStyle name="Followed Hyperlink" xfId="247" builtinId="9" hidden="1"/>
    <cellStyle name="Followed Hyperlink" xfId="239" builtinId="9" hidden="1"/>
    <cellStyle name="Followed Hyperlink" xfId="231" builtinId="9" hidden="1"/>
    <cellStyle name="Followed Hyperlink" xfId="223" builtinId="9" hidden="1"/>
    <cellStyle name="Followed Hyperlink" xfId="215" builtinId="9" hidden="1"/>
    <cellStyle name="Followed Hyperlink" xfId="207" builtinId="9" hidden="1"/>
    <cellStyle name="Followed Hyperlink" xfId="199" builtinId="9" hidden="1"/>
    <cellStyle name="Followed Hyperlink" xfId="191" builtinId="9" hidden="1"/>
    <cellStyle name="Followed Hyperlink" xfId="183" builtinId="9" hidden="1"/>
    <cellStyle name="Followed Hyperlink" xfId="175" builtinId="9" hidden="1"/>
    <cellStyle name="Followed Hyperlink" xfId="167" builtinId="9" hidden="1"/>
    <cellStyle name="Followed Hyperlink" xfId="159" builtinId="9" hidden="1"/>
    <cellStyle name="Followed Hyperlink" xfId="151" builtinId="9" hidden="1"/>
    <cellStyle name="Followed Hyperlink" xfId="143" builtinId="9" hidden="1"/>
    <cellStyle name="Followed Hyperlink" xfId="135" builtinId="9" hidden="1"/>
    <cellStyle name="Followed Hyperlink" xfId="126" builtinId="9" hidden="1"/>
    <cellStyle name="Followed Hyperlink" xfId="118" builtinId="9" hidden="1"/>
    <cellStyle name="Followed Hyperlink" xfId="110" builtinId="9" hidden="1"/>
    <cellStyle name="Followed Hyperlink" xfId="102" builtinId="9" hidden="1"/>
    <cellStyle name="Followed Hyperlink" xfId="94" builtinId="9" hidden="1"/>
    <cellStyle name="Followed Hyperlink" xfId="86" builtinId="9" hidden="1"/>
    <cellStyle name="Followed Hyperlink" xfId="78" builtinId="9" hidden="1"/>
    <cellStyle name="Followed Hyperlink" xfId="70" builtinId="9" hidden="1"/>
    <cellStyle name="Followed Hyperlink" xfId="24" builtinId="9" hidden="1"/>
    <cellStyle name="Followed Hyperlink" xfId="28" builtinId="9" hidden="1"/>
    <cellStyle name="Followed Hyperlink" xfId="34" builtinId="9" hidden="1"/>
    <cellStyle name="Followed Hyperlink" xfId="40" builtinId="9" hidden="1"/>
    <cellStyle name="Followed Hyperlink" xfId="44" builtinId="9" hidden="1"/>
    <cellStyle name="Followed Hyperlink" xfId="50" builtinId="9" hidden="1"/>
    <cellStyle name="Followed Hyperlink" xfId="56" builtinId="9" hidden="1"/>
    <cellStyle name="Followed Hyperlink" xfId="60" builtinId="9" hidden="1"/>
    <cellStyle name="Followed Hyperlink" xfId="62" builtinId="9" hidden="1"/>
    <cellStyle name="Followed Hyperlink" xfId="46" builtinId="9" hidden="1"/>
    <cellStyle name="Followed Hyperlink" xfId="30" builtinId="9" hidden="1"/>
    <cellStyle name="Followed Hyperlink" xfId="10" builtinId="9" hidden="1"/>
    <cellStyle name="Followed Hyperlink" xfId="16" builtinId="9" hidden="1"/>
    <cellStyle name="Followed Hyperlink" xfId="20" builtinId="9" hidden="1"/>
    <cellStyle name="Followed Hyperlink" xfId="6" builtinId="9" hidden="1"/>
    <cellStyle name="Followed Hyperlink" xfId="4" builtinId="9" hidden="1"/>
    <cellStyle name="Followed Hyperlink" xfId="2" builtinId="9" hidden="1"/>
    <cellStyle name="Followed Hyperlink" xfId="8" builtinId="9" hidden="1"/>
    <cellStyle name="Followed Hyperlink" xfId="14" builtinId="9" hidden="1"/>
    <cellStyle name="Followed Hyperlink" xfId="18" builtinId="9" hidden="1"/>
    <cellStyle name="Followed Hyperlink" xfId="12" builtinId="9" hidden="1"/>
    <cellStyle name="Followed Hyperlink" xfId="22" builtinId="9" hidden="1"/>
    <cellStyle name="Followed Hyperlink" xfId="38" builtinId="9" hidden="1"/>
    <cellStyle name="Followed Hyperlink" xfId="54" builtinId="9" hidden="1"/>
    <cellStyle name="Followed Hyperlink" xfId="64" builtinId="9" hidden="1"/>
    <cellStyle name="Followed Hyperlink" xfId="58" builtinId="9" hidden="1"/>
    <cellStyle name="Followed Hyperlink" xfId="52" builtinId="9" hidden="1"/>
    <cellStyle name="Followed Hyperlink" xfId="48" builtinId="9" hidden="1"/>
    <cellStyle name="Followed Hyperlink" xfId="42" builtinId="9" hidden="1"/>
    <cellStyle name="Followed Hyperlink" xfId="36" builtinId="9" hidden="1"/>
    <cellStyle name="Followed Hyperlink" xfId="32" builtinId="9" hidden="1"/>
    <cellStyle name="Followed Hyperlink" xfId="26" builtinId="9" hidden="1"/>
    <cellStyle name="Followed Hyperlink" xfId="66" builtinId="9" hidden="1"/>
    <cellStyle name="Followed Hyperlink" xfId="74" builtinId="9" hidden="1"/>
    <cellStyle name="Followed Hyperlink" xfId="82" builtinId="9" hidden="1"/>
    <cellStyle name="Followed Hyperlink" xfId="90" builtinId="9" hidden="1"/>
    <cellStyle name="Followed Hyperlink" xfId="98" builtinId="9" hidden="1"/>
    <cellStyle name="Followed Hyperlink" xfId="106" builtinId="9" hidden="1"/>
    <cellStyle name="Followed Hyperlink" xfId="114" builtinId="9" hidden="1"/>
    <cellStyle name="Followed Hyperlink" xfId="122" builtinId="9" hidden="1"/>
    <cellStyle name="Followed Hyperlink" xfId="130" builtinId="9" hidden="1"/>
    <cellStyle name="Followed Hyperlink" xfId="139" builtinId="9" hidden="1"/>
    <cellStyle name="Followed Hyperlink" xfId="147" builtinId="9" hidden="1"/>
    <cellStyle name="Followed Hyperlink" xfId="155" builtinId="9" hidden="1"/>
    <cellStyle name="Followed Hyperlink" xfId="163" builtinId="9" hidden="1"/>
    <cellStyle name="Followed Hyperlink" xfId="171" builtinId="9" hidden="1"/>
    <cellStyle name="Followed Hyperlink" xfId="179" builtinId="9" hidden="1"/>
    <cellStyle name="Followed Hyperlink" xfId="187" builtinId="9" hidden="1"/>
    <cellStyle name="Followed Hyperlink" xfId="195" builtinId="9" hidden="1"/>
    <cellStyle name="Followed Hyperlink" xfId="203" builtinId="9" hidden="1"/>
    <cellStyle name="Followed Hyperlink" xfId="211" builtinId="9" hidden="1"/>
    <cellStyle name="Followed Hyperlink" xfId="219" builtinId="9" hidden="1"/>
    <cellStyle name="Followed Hyperlink" xfId="227" builtinId="9" hidden="1"/>
    <cellStyle name="Followed Hyperlink" xfId="235" builtinId="9" hidden="1"/>
    <cellStyle name="Followed Hyperlink" xfId="243" builtinId="9" hidden="1"/>
    <cellStyle name="Followed Hyperlink" xfId="251" builtinId="9" hidden="1"/>
    <cellStyle name="Followed Hyperlink" xfId="259" builtinId="9" hidden="1"/>
    <cellStyle name="Followed Hyperlink" xfId="267" builtinId="9" hidden="1"/>
    <cellStyle name="Followed Hyperlink" xfId="275" builtinId="9" hidden="1"/>
    <cellStyle name="Followed Hyperlink" xfId="283" builtinId="9" hidden="1"/>
    <cellStyle name="Followed Hyperlink" xfId="291" builtinId="9" hidden="1"/>
    <cellStyle name="Followed Hyperlink" xfId="299" builtinId="9" hidden="1"/>
    <cellStyle name="Followed Hyperlink" xfId="307" builtinId="9" hidden="1"/>
    <cellStyle name="Followed Hyperlink" xfId="315" builtinId="9" hidden="1"/>
    <cellStyle name="Followed Hyperlink" xfId="323" builtinId="9" hidden="1"/>
    <cellStyle name="Followed Hyperlink" xfId="331" builtinId="9" hidden="1"/>
    <cellStyle name="Followed Hyperlink" xfId="339" builtinId="9" hidden="1"/>
    <cellStyle name="Followed Hyperlink" xfId="348" builtinId="9" hidden="1"/>
    <cellStyle name="Followed Hyperlink" xfId="356" builtinId="9" hidden="1"/>
    <cellStyle name="Followed Hyperlink" xfId="364" builtinId="9" hidden="1"/>
    <cellStyle name="Followed Hyperlink" xfId="372" builtinId="9" hidden="1"/>
    <cellStyle name="Followed Hyperlink" xfId="380" builtinId="9" hidden="1"/>
    <cellStyle name="Followed Hyperlink" xfId="388" builtinId="9" hidden="1"/>
    <cellStyle name="Followed Hyperlink" xfId="396" builtinId="9" hidden="1"/>
    <cellStyle name="Followed Hyperlink" xfId="404" builtinId="9" hidden="1"/>
    <cellStyle name="Followed Hyperlink" xfId="412" builtinId="9" hidden="1"/>
    <cellStyle name="Followed Hyperlink" xfId="420" builtinId="9" hidden="1"/>
    <cellStyle name="Followed Hyperlink" xfId="428" builtinId="9" hidden="1"/>
    <cellStyle name="Followed Hyperlink" xfId="436" builtinId="9" hidden="1"/>
    <cellStyle name="Followed Hyperlink" xfId="444" builtinId="9" hidden="1"/>
    <cellStyle name="Followed Hyperlink" xfId="452" builtinId="9" hidden="1"/>
    <cellStyle name="Followed Hyperlink" xfId="460" builtinId="9" hidden="1"/>
    <cellStyle name="Followed Hyperlink" xfId="468" builtinId="9" hidden="1"/>
    <cellStyle name="Followed Hyperlink" xfId="476" builtinId="9" hidden="1"/>
    <cellStyle name="Followed Hyperlink" xfId="484" builtinId="9" hidden="1"/>
    <cellStyle name="Followed Hyperlink" xfId="492" builtinId="9" hidden="1"/>
    <cellStyle name="Followed Hyperlink" xfId="500" builtinId="9" hidden="1"/>
    <cellStyle name="Followed Hyperlink" xfId="508" builtinId="9" hidden="1"/>
    <cellStyle name="Followed Hyperlink" xfId="516" builtinId="9" hidden="1"/>
    <cellStyle name="Followed Hyperlink" xfId="524" builtinId="9" hidden="1"/>
    <cellStyle name="Followed Hyperlink" xfId="532" builtinId="9" hidden="1"/>
    <cellStyle name="Followed Hyperlink" xfId="540" builtinId="9" hidden="1"/>
    <cellStyle name="Followed Hyperlink" xfId="548" builtinId="9" hidden="1"/>
    <cellStyle name="Followed Hyperlink" xfId="556" builtinId="9" hidden="1"/>
    <cellStyle name="Followed Hyperlink" xfId="564" builtinId="9" hidden="1"/>
    <cellStyle name="Followed Hyperlink" xfId="572" builtinId="9" hidden="1"/>
    <cellStyle name="Followed Hyperlink" xfId="580" builtinId="9" hidden="1"/>
    <cellStyle name="Followed Hyperlink" xfId="588" builtinId="9" hidden="1"/>
    <cellStyle name="Followed Hyperlink" xfId="596" builtinId="9" hidden="1"/>
    <cellStyle name="Followed Hyperlink" xfId="604" builtinId="9" hidden="1"/>
    <cellStyle name="Followed Hyperlink" xfId="612" builtinId="9" hidden="1"/>
    <cellStyle name="Followed Hyperlink" xfId="620" builtinId="9" hidden="1"/>
    <cellStyle name="Followed Hyperlink" xfId="628" builtinId="9" hidden="1"/>
    <cellStyle name="Followed Hyperlink" xfId="636" builtinId="9" hidden="1"/>
    <cellStyle name="Followed Hyperlink" xfId="644" builtinId="9" hidden="1"/>
    <cellStyle name="Followed Hyperlink" xfId="652" builtinId="9" hidden="1"/>
    <cellStyle name="Followed Hyperlink" xfId="660" builtinId="9" hidden="1"/>
    <cellStyle name="Followed Hyperlink" xfId="668" builtinId="9" hidden="1"/>
    <cellStyle name="Followed Hyperlink" xfId="676" builtinId="9" hidden="1"/>
    <cellStyle name="Followed Hyperlink" xfId="684" builtinId="9" hidden="1"/>
    <cellStyle name="Followed Hyperlink" xfId="692" builtinId="9" hidden="1"/>
    <cellStyle name="Followed Hyperlink" xfId="700" builtinId="9" hidden="1"/>
    <cellStyle name="Followed Hyperlink" xfId="694" builtinId="9" hidden="1"/>
    <cellStyle name="Followed Hyperlink" xfId="686" builtinId="9" hidden="1"/>
    <cellStyle name="Followed Hyperlink" xfId="678" builtinId="9" hidden="1"/>
    <cellStyle name="Followed Hyperlink" xfId="670" builtinId="9" hidden="1"/>
    <cellStyle name="Followed Hyperlink" xfId="662" builtinId="9" hidden="1"/>
    <cellStyle name="Followed Hyperlink" xfId="654" builtinId="9" hidden="1"/>
    <cellStyle name="Followed Hyperlink" xfId="646" builtinId="9" hidden="1"/>
    <cellStyle name="Followed Hyperlink" xfId="638" builtinId="9" hidden="1"/>
    <cellStyle name="Followed Hyperlink" xfId="630" builtinId="9" hidden="1"/>
    <cellStyle name="Followed Hyperlink" xfId="622" builtinId="9" hidden="1"/>
    <cellStyle name="Followed Hyperlink" xfId="614" builtinId="9" hidden="1"/>
    <cellStyle name="Followed Hyperlink" xfId="606" builtinId="9" hidden="1"/>
    <cellStyle name="Followed Hyperlink" xfId="598" builtinId="9" hidden="1"/>
    <cellStyle name="Followed Hyperlink" xfId="590" builtinId="9" hidden="1"/>
    <cellStyle name="Followed Hyperlink" xfId="582" builtinId="9" hidden="1"/>
    <cellStyle name="Followed Hyperlink" xfId="574" builtinId="9" hidden="1"/>
    <cellStyle name="Followed Hyperlink" xfId="566" builtinId="9" hidden="1"/>
    <cellStyle name="Followed Hyperlink" xfId="558" builtinId="9" hidden="1"/>
    <cellStyle name="Followed Hyperlink" xfId="550" builtinId="9" hidden="1"/>
    <cellStyle name="Followed Hyperlink" xfId="542" builtinId="9" hidden="1"/>
    <cellStyle name="Followed Hyperlink" xfId="534" builtinId="9" hidden="1"/>
    <cellStyle name="Followed Hyperlink" xfId="526" builtinId="9" hidden="1"/>
    <cellStyle name="Followed Hyperlink" xfId="518" builtinId="9" hidden="1"/>
    <cellStyle name="Followed Hyperlink" xfId="510" builtinId="9" hidden="1"/>
    <cellStyle name="Followed Hyperlink" xfId="502" builtinId="9" hidden="1"/>
    <cellStyle name="Followed Hyperlink" xfId="494" builtinId="9" hidden="1"/>
    <cellStyle name="Followed Hyperlink" xfId="486" builtinId="9" hidden="1"/>
    <cellStyle name="Followed Hyperlink" xfId="478" builtinId="9" hidden="1"/>
    <cellStyle name="Followed Hyperlink" xfId="470" builtinId="9" hidden="1"/>
    <cellStyle name="Followed Hyperlink" xfId="462" builtinId="9" hidden="1"/>
    <cellStyle name="Followed Hyperlink" xfId="454" builtinId="9" hidden="1"/>
    <cellStyle name="Followed Hyperlink" xfId="446" builtinId="9" hidden="1"/>
    <cellStyle name="Followed Hyperlink" xfId="438" builtinId="9" hidden="1"/>
    <cellStyle name="Followed Hyperlink" xfId="430" builtinId="9" hidden="1"/>
    <cellStyle name="Followed Hyperlink" xfId="422" builtinId="9" hidden="1"/>
    <cellStyle name="Followed Hyperlink" xfId="414" builtinId="9" hidden="1"/>
    <cellStyle name="Followed Hyperlink" xfId="406" builtinId="9" hidden="1"/>
    <cellStyle name="Followed Hyperlink" xfId="398" builtinId="9" hidden="1"/>
    <cellStyle name="Followed Hyperlink" xfId="390" builtinId="9" hidden="1"/>
    <cellStyle name="Followed Hyperlink" xfId="382" builtinId="9" hidden="1"/>
    <cellStyle name="Followed Hyperlink" xfId="374" builtinId="9" hidden="1"/>
    <cellStyle name="Followed Hyperlink" xfId="366" builtinId="9" hidden="1"/>
    <cellStyle name="Followed Hyperlink" xfId="358" builtinId="9" hidden="1"/>
    <cellStyle name="Followed Hyperlink" xfId="350" builtinId="9" hidden="1"/>
    <cellStyle name="Followed Hyperlink" xfId="341" builtinId="9" hidden="1"/>
    <cellStyle name="Followed Hyperlink" xfId="333" builtinId="9" hidden="1"/>
    <cellStyle name="Followed Hyperlink" xfId="325" builtinId="9" hidden="1"/>
    <cellStyle name="Followed Hyperlink" xfId="317" builtinId="9" hidden="1"/>
    <cellStyle name="Followed Hyperlink" xfId="309" builtinId="9" hidden="1"/>
    <cellStyle name="Followed Hyperlink" xfId="301" builtinId="9" hidden="1"/>
    <cellStyle name="Followed Hyperlink" xfId="293" builtinId="9" hidden="1"/>
    <cellStyle name="Followed Hyperlink" xfId="285" builtinId="9" hidden="1"/>
    <cellStyle name="Followed Hyperlink" xfId="277" builtinId="9" hidden="1"/>
    <cellStyle name="Followed Hyperlink" xfId="269" builtinId="9" hidden="1"/>
    <cellStyle name="Followed Hyperlink" xfId="261" builtinId="9" hidden="1"/>
    <cellStyle name="Followed Hyperlink" xfId="253" builtinId="9" hidden="1"/>
    <cellStyle name="Followed Hyperlink" xfId="245" builtinId="9" hidden="1"/>
    <cellStyle name="Followed Hyperlink" xfId="237" builtinId="9" hidden="1"/>
    <cellStyle name="Followed Hyperlink" xfId="229" builtinId="9" hidden="1"/>
    <cellStyle name="Followed Hyperlink" xfId="221" builtinId="9" hidden="1"/>
    <cellStyle name="Followed Hyperlink" xfId="213" builtinId="9" hidden="1"/>
    <cellStyle name="Followed Hyperlink" xfId="205" builtinId="9" hidden="1"/>
    <cellStyle name="Followed Hyperlink" xfId="197" builtinId="9" hidden="1"/>
    <cellStyle name="Followed Hyperlink" xfId="112" builtinId="9" hidden="1"/>
    <cellStyle name="Followed Hyperlink" xfId="116" builtinId="9" hidden="1"/>
    <cellStyle name="Followed Hyperlink" xfId="120" builtinId="9" hidden="1"/>
    <cellStyle name="Followed Hyperlink" xfId="128" builtinId="9" hidden="1"/>
    <cellStyle name="Followed Hyperlink" xfId="133" builtinId="9" hidden="1"/>
    <cellStyle name="Followed Hyperlink" xfId="137" builtinId="9" hidden="1"/>
    <cellStyle name="Followed Hyperlink" xfId="145" builtinId="9" hidden="1"/>
    <cellStyle name="Followed Hyperlink" xfId="149" builtinId="9" hidden="1"/>
    <cellStyle name="Followed Hyperlink" xfId="153" builtinId="9" hidden="1"/>
    <cellStyle name="Followed Hyperlink" xfId="161" builtinId="9" hidden="1"/>
    <cellStyle name="Followed Hyperlink" xfId="165" builtinId="9" hidden="1"/>
    <cellStyle name="Followed Hyperlink" xfId="169" builtinId="9" hidden="1"/>
    <cellStyle name="Followed Hyperlink" xfId="177" builtinId="9" hidden="1"/>
    <cellStyle name="Followed Hyperlink" xfId="181" builtinId="9" hidden="1"/>
    <cellStyle name="Followed Hyperlink" xfId="185" builtinId="9" hidden="1"/>
    <cellStyle name="Followed Hyperlink" xfId="193" builtinId="9" hidden="1"/>
    <cellStyle name="Followed Hyperlink" xfId="189" builtinId="9" hidden="1"/>
    <cellStyle name="Followed Hyperlink" xfId="173" builtinId="9" hidden="1"/>
    <cellStyle name="Followed Hyperlink" xfId="157" builtinId="9" hidden="1"/>
    <cellStyle name="Followed Hyperlink" xfId="141" builtinId="9" hidden="1"/>
    <cellStyle name="Followed Hyperlink" xfId="124" builtinId="9" hidden="1"/>
    <cellStyle name="Followed Hyperlink" xfId="108" builtinId="9" hidden="1"/>
    <cellStyle name="Followed Hyperlink" xfId="84" builtinId="9" hidden="1"/>
    <cellStyle name="Followed Hyperlink" xfId="88" builtinId="9" hidden="1"/>
    <cellStyle name="Followed Hyperlink" xfId="96" builtinId="9" hidden="1"/>
    <cellStyle name="Followed Hyperlink" xfId="100" builtinId="9" hidden="1"/>
    <cellStyle name="Followed Hyperlink" xfId="104" builtinId="9" hidden="1"/>
    <cellStyle name="Followed Hyperlink" xfId="92" builtinId="9" hidden="1"/>
    <cellStyle name="Followed Hyperlink" xfId="76" builtinId="9" hidden="1"/>
    <cellStyle name="Followed Hyperlink" xfId="80" builtinId="9" hidden="1"/>
    <cellStyle name="Followed Hyperlink" xfId="72" builtinId="9" hidden="1"/>
    <cellStyle name="Followed Hyperlink" xfId="68" builtinId="9" hidden="1"/>
    <cellStyle name="Hyperlink" xfId="605" builtinId="8" hidden="1"/>
    <cellStyle name="Hyperlink" xfId="607" builtinId="8" hidden="1"/>
    <cellStyle name="Hyperlink" xfId="611" builtinId="8" hidden="1"/>
    <cellStyle name="Hyperlink" xfId="615" builtinId="8" hidden="1"/>
    <cellStyle name="Hyperlink" xfId="619" builtinId="8" hidden="1"/>
    <cellStyle name="Hyperlink" xfId="621" builtinId="8" hidden="1"/>
    <cellStyle name="Hyperlink" xfId="627" builtinId="8" hidden="1"/>
    <cellStyle name="Hyperlink" xfId="629" builtinId="8" hidden="1"/>
    <cellStyle name="Hyperlink" xfId="631" builtinId="8" hidden="1"/>
    <cellStyle name="Hyperlink" xfId="637" builtinId="8" hidden="1"/>
    <cellStyle name="Hyperlink" xfId="639" builtinId="8" hidden="1"/>
    <cellStyle name="Hyperlink" xfId="643" builtinId="8" hidden="1"/>
    <cellStyle name="Hyperlink" xfId="647" builtinId="8" hidden="1"/>
    <cellStyle name="Hyperlink" xfId="651" builtinId="8" hidden="1"/>
    <cellStyle name="Hyperlink" xfId="653" builtinId="8" hidden="1"/>
    <cellStyle name="Hyperlink" xfId="659" builtinId="8" hidden="1"/>
    <cellStyle name="Hyperlink" xfId="661" builtinId="8" hidden="1"/>
    <cellStyle name="Hyperlink" xfId="663" builtinId="8" hidden="1"/>
    <cellStyle name="Hyperlink" xfId="669" builtinId="8" hidden="1"/>
    <cellStyle name="Hyperlink" xfId="671" builtinId="8" hidden="1"/>
    <cellStyle name="Hyperlink" xfId="675" builtinId="8" hidden="1"/>
    <cellStyle name="Hyperlink" xfId="679" builtinId="8" hidden="1"/>
    <cellStyle name="Hyperlink" xfId="683" builtinId="8" hidden="1"/>
    <cellStyle name="Hyperlink" xfId="685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89" builtinId="8" hidden="1"/>
    <cellStyle name="Hyperlink" xfId="681" builtinId="8" hidden="1"/>
    <cellStyle name="Hyperlink" xfId="665" builtinId="8" hidden="1"/>
    <cellStyle name="Hyperlink" xfId="657" builtinId="8" hidden="1"/>
    <cellStyle name="Hyperlink" xfId="649" builtinId="8" hidden="1"/>
    <cellStyle name="Hyperlink" xfId="633" builtinId="8" hidden="1"/>
    <cellStyle name="Hyperlink" xfId="625" builtinId="8" hidden="1"/>
    <cellStyle name="Hyperlink" xfId="617" builtinId="8" hidden="1"/>
    <cellStyle name="Hyperlink" xfId="601" builtinId="8" hidden="1"/>
    <cellStyle name="Hyperlink" xfId="593" builtinId="8" hidden="1"/>
    <cellStyle name="Hyperlink" xfId="585" builtinId="8" hidden="1"/>
    <cellStyle name="Hyperlink" xfId="569" builtinId="8" hidden="1"/>
    <cellStyle name="Hyperlink" xfId="561" builtinId="8" hidden="1"/>
    <cellStyle name="Hyperlink" xfId="553" builtinId="8" hidden="1"/>
    <cellStyle name="Hyperlink" xfId="537" builtinId="8" hidden="1"/>
    <cellStyle name="Hyperlink" xfId="529" builtinId="8" hidden="1"/>
    <cellStyle name="Hyperlink" xfId="521" builtinId="8" hidden="1"/>
    <cellStyle name="Hyperlink" xfId="505" builtinId="8" hidden="1"/>
    <cellStyle name="Hyperlink" xfId="497" builtinId="8" hidden="1"/>
    <cellStyle name="Hyperlink" xfId="489" builtinId="8" hidden="1"/>
    <cellStyle name="Hyperlink" xfId="473" builtinId="8" hidden="1"/>
    <cellStyle name="Hyperlink" xfId="465" builtinId="8" hidden="1"/>
    <cellStyle name="Hyperlink" xfId="457" builtinId="8" hidden="1"/>
    <cellStyle name="Hyperlink" xfId="441" builtinId="8" hidden="1"/>
    <cellStyle name="Hyperlink" xfId="433" builtinId="8" hidden="1"/>
    <cellStyle name="Hyperlink" xfId="425" builtinId="8" hidden="1"/>
    <cellStyle name="Hyperlink" xfId="409" builtinId="8" hidden="1"/>
    <cellStyle name="Hyperlink" xfId="401" builtinId="8" hidden="1"/>
    <cellStyle name="Hyperlink" xfId="393" builtinId="8" hidden="1"/>
    <cellStyle name="Hyperlink" xfId="377" builtinId="8" hidden="1"/>
    <cellStyle name="Hyperlink" xfId="369" builtinId="8" hidden="1"/>
    <cellStyle name="Hyperlink" xfId="361" builtinId="8" hidden="1"/>
    <cellStyle name="Hyperlink" xfId="345" builtinId="8" hidden="1"/>
    <cellStyle name="Hyperlink" xfId="336" builtinId="8" hidden="1"/>
    <cellStyle name="Hyperlink" xfId="328" builtinId="8" hidden="1"/>
    <cellStyle name="Hyperlink" xfId="312" builtinId="8" hidden="1"/>
    <cellStyle name="Hyperlink" xfId="304" builtinId="8" hidden="1"/>
    <cellStyle name="Hyperlink" xfId="296" builtinId="8" hidden="1"/>
    <cellStyle name="Hyperlink" xfId="280" builtinId="8" hidden="1"/>
    <cellStyle name="Hyperlink" xfId="272" builtinId="8" hidden="1"/>
    <cellStyle name="Hyperlink" xfId="264" builtinId="8" hidden="1"/>
    <cellStyle name="Hyperlink" xfId="113" builtinId="8" hidden="1"/>
    <cellStyle name="Hyperlink" xfId="115" builtinId="8" hidden="1"/>
    <cellStyle name="Hyperlink" xfId="117" builtinId="8" hidden="1"/>
    <cellStyle name="Hyperlink" xfId="123" builtinId="8" hidden="1"/>
    <cellStyle name="Hyperlink" xfId="125" builtinId="8" hidden="1"/>
    <cellStyle name="Hyperlink" xfId="127" builtinId="8" hidden="1"/>
    <cellStyle name="Hyperlink" xfId="132" builtinId="8" hidden="1"/>
    <cellStyle name="Hyperlink" xfId="134" builtinId="8" hidden="1"/>
    <cellStyle name="Hyperlink" xfId="138" builtinId="8" hidden="1"/>
    <cellStyle name="Hyperlink" xfId="142" builtinId="8" hidden="1"/>
    <cellStyle name="Hyperlink" xfId="144" builtinId="8" hidden="1"/>
    <cellStyle name="Hyperlink" xfId="146" builtinId="8" hidden="1"/>
    <cellStyle name="Hyperlink" xfId="150" builtinId="8" hidden="1"/>
    <cellStyle name="Hyperlink" xfId="154" builtinId="8" hidden="1"/>
    <cellStyle name="Hyperlink" xfId="156" builtinId="8" hidden="1"/>
    <cellStyle name="Hyperlink" xfId="160" builtinId="8" hidden="1"/>
    <cellStyle name="Hyperlink" xfId="162" builtinId="8" hidden="1"/>
    <cellStyle name="Hyperlink" xfId="164" builtinId="8" hidden="1"/>
    <cellStyle name="Hyperlink" xfId="170" builtinId="8" hidden="1"/>
    <cellStyle name="Hyperlink" xfId="172" builtinId="8" hidden="1"/>
    <cellStyle name="Hyperlink" xfId="174" builtinId="8" hidden="1"/>
    <cellStyle name="Hyperlink" xfId="178" builtinId="8" hidden="1"/>
    <cellStyle name="Hyperlink" xfId="180" builtinId="8" hidden="1"/>
    <cellStyle name="Hyperlink" xfId="182" builtinId="8" hidden="1"/>
    <cellStyle name="Hyperlink" xfId="188" builtinId="8" hidden="1"/>
    <cellStyle name="Hyperlink" xfId="190" builtinId="8" hidden="1"/>
    <cellStyle name="Hyperlink" xfId="192" builtinId="8" hidden="1"/>
    <cellStyle name="Hyperlink" xfId="196" builtinId="8" hidden="1"/>
    <cellStyle name="Hyperlink" xfId="198" builtinId="8" hidden="1"/>
    <cellStyle name="Hyperlink" xfId="202" builtinId="8" hidden="1"/>
    <cellStyle name="Hyperlink" xfId="206" builtinId="8" hidden="1"/>
    <cellStyle name="Hyperlink" xfId="208" builtinId="8" hidden="1"/>
    <cellStyle name="Hyperlink" xfId="210" builtinId="8" hidden="1"/>
    <cellStyle name="Hyperlink" xfId="214" builtinId="8" hidden="1"/>
    <cellStyle name="Hyperlink" xfId="218" builtinId="8" hidden="1"/>
    <cellStyle name="Hyperlink" xfId="220" builtinId="8" hidden="1"/>
    <cellStyle name="Hyperlink" xfId="224" builtinId="8" hidden="1"/>
    <cellStyle name="Hyperlink" xfId="226" builtinId="8" hidden="1"/>
    <cellStyle name="Hyperlink" xfId="228" builtinId="8" hidden="1"/>
    <cellStyle name="Hyperlink" xfId="234" builtinId="8" hidden="1"/>
    <cellStyle name="Hyperlink" xfId="236" builtinId="8" hidden="1"/>
    <cellStyle name="Hyperlink" xfId="238" builtinId="8" hidden="1"/>
    <cellStyle name="Hyperlink" xfId="242" builtinId="8" hidden="1"/>
    <cellStyle name="Hyperlink" xfId="244" builtinId="8" hidden="1"/>
    <cellStyle name="Hyperlink" xfId="246" builtinId="8" hidden="1"/>
    <cellStyle name="Hyperlink" xfId="252" builtinId="8" hidden="1"/>
    <cellStyle name="Hyperlink" xfId="254" builtinId="8" hidden="1"/>
    <cellStyle name="Hyperlink" xfId="256" builtinId="8" hidden="1"/>
    <cellStyle name="Hyperlink" xfId="248" builtinId="8" hidden="1"/>
    <cellStyle name="Hyperlink" xfId="232" builtinId="8" hidden="1"/>
    <cellStyle name="Hyperlink" xfId="216" builtinId="8" hidden="1"/>
    <cellStyle name="Hyperlink" xfId="184" builtinId="8" hidden="1"/>
    <cellStyle name="Hyperlink" xfId="168" builtinId="8" hidden="1"/>
    <cellStyle name="Hyperlink" xfId="152" builtinId="8" hidden="1"/>
    <cellStyle name="Hyperlink" xfId="119" builtinId="8" hidden="1"/>
    <cellStyle name="Hyperlink" xfId="51" builtinId="8" hidden="1"/>
    <cellStyle name="Hyperlink" xfId="53" builtinId="8" hidden="1"/>
    <cellStyle name="Hyperlink" xfId="59" builtinId="8" hidden="1"/>
    <cellStyle name="Hyperlink" xfId="61" builtinId="8" hidden="1"/>
    <cellStyle name="Hyperlink" xfId="63" builtinId="8" hidden="1"/>
    <cellStyle name="Hyperlink" xfId="67" builtinId="8" hidden="1"/>
    <cellStyle name="Hyperlink" xfId="69" builtinId="8" hidden="1"/>
    <cellStyle name="Hyperlink" xfId="71" builtinId="8" hidden="1"/>
    <cellStyle name="Hyperlink" xfId="75" builtinId="8" hidden="1"/>
    <cellStyle name="Hyperlink" xfId="77" builtinId="8" hidden="1"/>
    <cellStyle name="Hyperlink" xfId="79" builtinId="8" hidden="1"/>
    <cellStyle name="Hyperlink" xfId="83" builtinId="8" hidden="1"/>
    <cellStyle name="Hyperlink" xfId="85" builtinId="8" hidden="1"/>
    <cellStyle name="Hyperlink" xfId="89" builtinId="8" hidden="1"/>
    <cellStyle name="Hyperlink" xfId="93" builtinId="8" hidden="1"/>
    <cellStyle name="Hyperlink" xfId="95" builtinId="8" hidden="1"/>
    <cellStyle name="Hyperlink" xfId="97" builtinId="8" hidden="1"/>
    <cellStyle name="Hyperlink" xfId="101" builtinId="8" hidden="1"/>
    <cellStyle name="Hyperlink" xfId="103" builtinId="8" hidden="1"/>
    <cellStyle name="Hyperlink" xfId="105" builtinId="8" hidden="1"/>
    <cellStyle name="Hyperlink" xfId="109" builtinId="8" hidden="1"/>
    <cellStyle name="Hyperlink" xfId="87" builtinId="8" hidden="1"/>
    <cellStyle name="Hyperlink" xfId="55" builtinId="8" hidden="1"/>
    <cellStyle name="Hyperlink" xfId="27" builtinId="8" hidden="1"/>
    <cellStyle name="Hyperlink" xfId="29" builtinId="8" hidden="1"/>
    <cellStyle name="Hyperlink" xfId="31" builtinId="8" hidden="1"/>
    <cellStyle name="Hyperlink" xfId="35" builtinId="8" hidden="1"/>
    <cellStyle name="Hyperlink" xfId="37" builtinId="8" hidden="1"/>
    <cellStyle name="Hyperlink" xfId="39" builtinId="8" hidden="1"/>
    <cellStyle name="Hyperlink" xfId="43" builtinId="8" hidden="1"/>
    <cellStyle name="Hyperlink" xfId="45" builtinId="8" hidden="1"/>
    <cellStyle name="Hyperlink" xfId="47" builtinId="8" hidden="1"/>
    <cellStyle name="Hyperlink" xfId="13" builtinId="8" hidden="1"/>
    <cellStyle name="Hyperlink" xfId="15" builtinId="8" hidden="1"/>
    <cellStyle name="Hyperlink" xfId="17" builtinId="8" hidden="1"/>
    <cellStyle name="Hyperlink" xfId="21" builtinId="8" hidden="1"/>
    <cellStyle name="Hyperlink" xfId="23" builtinId="8" hidden="1"/>
    <cellStyle name="Hyperlink" xfId="7" builtinId="8" hidden="1"/>
    <cellStyle name="Hyperlink" xfId="11" builtinId="8" hidden="1"/>
    <cellStyle name="Hyperlink" xfId="3" builtinId="8" hidden="1"/>
    <cellStyle name="Hyperlink" xfId="5" builtinId="8" hidden="1"/>
    <cellStyle name="Hyperlink" xfId="1" builtinId="8" hidden="1"/>
    <cellStyle name="Hyperlink" xfId="9" builtinId="8" hidden="1"/>
    <cellStyle name="Hyperlink" xfId="19" builtinId="8" hidden="1"/>
    <cellStyle name="Hyperlink" xfId="49" builtinId="8" hidden="1"/>
    <cellStyle name="Hyperlink" xfId="41" builtinId="8" hidden="1"/>
    <cellStyle name="Hyperlink" xfId="33" builtinId="8" hidden="1"/>
    <cellStyle name="Hyperlink" xfId="25" builtinId="8" hidden="1"/>
    <cellStyle name="Hyperlink" xfId="107" builtinId="8" hidden="1"/>
    <cellStyle name="Hyperlink" xfId="99" builtinId="8" hidden="1"/>
    <cellStyle name="Hyperlink" xfId="91" builtinId="8" hidden="1"/>
    <cellStyle name="Hyperlink" xfId="81" builtinId="8" hidden="1"/>
    <cellStyle name="Hyperlink" xfId="73" builtinId="8" hidden="1"/>
    <cellStyle name="Hyperlink" xfId="65" builtinId="8" hidden="1"/>
    <cellStyle name="Hyperlink" xfId="57" builtinId="8" hidden="1"/>
    <cellStyle name="Hyperlink" xfId="136" builtinId="8" hidden="1"/>
    <cellStyle name="Hyperlink" xfId="200" builtinId="8" hidden="1"/>
    <cellStyle name="Hyperlink" xfId="258" builtinId="8" hidden="1"/>
    <cellStyle name="Hyperlink" xfId="250" builtinId="8" hidden="1"/>
    <cellStyle name="Hyperlink" xfId="240" builtinId="8" hidden="1"/>
    <cellStyle name="Hyperlink" xfId="230" builtinId="8" hidden="1"/>
    <cellStyle name="Hyperlink" xfId="222" builtinId="8" hidden="1"/>
    <cellStyle name="Hyperlink" xfId="212" builtinId="8" hidden="1"/>
    <cellStyle name="Hyperlink" xfId="204" builtinId="8" hidden="1"/>
    <cellStyle name="Hyperlink" xfId="194" builtinId="8" hidden="1"/>
    <cellStyle name="Hyperlink" xfId="186" builtinId="8" hidden="1"/>
    <cellStyle name="Hyperlink" xfId="176" builtinId="8" hidden="1"/>
    <cellStyle name="Hyperlink" xfId="166" builtinId="8" hidden="1"/>
    <cellStyle name="Hyperlink" xfId="158" builtinId="8" hidden="1"/>
    <cellStyle name="Hyperlink" xfId="148" builtinId="8" hidden="1"/>
    <cellStyle name="Hyperlink" xfId="140" builtinId="8" hidden="1"/>
    <cellStyle name="Hyperlink" xfId="129" builtinId="8" hidden="1"/>
    <cellStyle name="Hyperlink" xfId="121" builtinId="8" hidden="1"/>
    <cellStyle name="Hyperlink" xfId="111" builtinId="8" hidden="1"/>
    <cellStyle name="Hyperlink" xfId="288" builtinId="8" hidden="1"/>
    <cellStyle name="Hyperlink" xfId="320" builtinId="8" hidden="1"/>
    <cellStyle name="Hyperlink" xfId="353" builtinId="8" hidden="1"/>
    <cellStyle name="Hyperlink" xfId="385" builtinId="8" hidden="1"/>
    <cellStyle name="Hyperlink" xfId="417" builtinId="8" hidden="1"/>
    <cellStyle name="Hyperlink" xfId="449" builtinId="8" hidden="1"/>
    <cellStyle name="Hyperlink" xfId="481" builtinId="8" hidden="1"/>
    <cellStyle name="Hyperlink" xfId="513" builtinId="8" hidden="1"/>
    <cellStyle name="Hyperlink" xfId="545" builtinId="8" hidden="1"/>
    <cellStyle name="Hyperlink" xfId="577" builtinId="8" hidden="1"/>
    <cellStyle name="Hyperlink" xfId="609" builtinId="8" hidden="1"/>
    <cellStyle name="Hyperlink" xfId="641" builtinId="8" hidden="1"/>
    <cellStyle name="Hyperlink" xfId="673" builtinId="8" hidden="1"/>
    <cellStyle name="Hyperlink" xfId="699" builtinId="8" hidden="1"/>
    <cellStyle name="Hyperlink" xfId="687" builtinId="8" hidden="1"/>
    <cellStyle name="Hyperlink" xfId="677" builtinId="8" hidden="1"/>
    <cellStyle name="Hyperlink" xfId="667" builtinId="8" hidden="1"/>
    <cellStyle name="Hyperlink" xfId="655" builtinId="8" hidden="1"/>
    <cellStyle name="Hyperlink" xfId="645" builtinId="8" hidden="1"/>
    <cellStyle name="Hyperlink" xfId="635" builtinId="8" hidden="1"/>
    <cellStyle name="Hyperlink" xfId="623" builtinId="8" hidden="1"/>
    <cellStyle name="Hyperlink" xfId="613" builtinId="8" hidden="1"/>
    <cellStyle name="Hyperlink" xfId="603" builtinId="8" hidden="1"/>
    <cellStyle name="Hyperlink" xfId="407" builtinId="8" hidden="1"/>
    <cellStyle name="Hyperlink" xfId="411" builtinId="8" hidden="1"/>
    <cellStyle name="Hyperlink" xfId="413" builtinId="8" hidden="1"/>
    <cellStyle name="Hyperlink" xfId="415" builtinId="8" hidden="1"/>
    <cellStyle name="Hyperlink" xfId="419" builtinId="8" hidden="1"/>
    <cellStyle name="Hyperlink" xfId="423" builtinId="8" hidden="1"/>
    <cellStyle name="Hyperlink" xfId="427" builtinId="8" hidden="1"/>
    <cellStyle name="Hyperlink" xfId="429" builtinId="8" hidden="1"/>
    <cellStyle name="Hyperlink" xfId="431" builtinId="8" hidden="1"/>
    <cellStyle name="Hyperlink" xfId="435" builtinId="8" hidden="1"/>
    <cellStyle name="Hyperlink" xfId="437" builtinId="8" hidden="1"/>
    <cellStyle name="Hyperlink" xfId="439" builtinId="8" hidden="1"/>
    <cellStyle name="Hyperlink" xfId="445" builtinId="8" hidden="1"/>
    <cellStyle name="Hyperlink" xfId="447" builtinId="8" hidden="1"/>
    <cellStyle name="Hyperlink" xfId="451" builtinId="8" hidden="1"/>
    <cellStyle name="Hyperlink" xfId="453" builtinId="8" hidden="1"/>
    <cellStyle name="Hyperlink" xfId="455" builtinId="8" hidden="1"/>
    <cellStyle name="Hyperlink" xfId="459" builtinId="8" hidden="1"/>
    <cellStyle name="Hyperlink" xfId="461" builtinId="8" hidden="1"/>
    <cellStyle name="Hyperlink" xfId="467" builtinId="8" hidden="1"/>
    <cellStyle name="Hyperlink" xfId="469" builtinId="8" hidden="1"/>
    <cellStyle name="Hyperlink" xfId="471" builtinId="8" hidden="1"/>
    <cellStyle name="Hyperlink" xfId="475" builtinId="8" hidden="1"/>
    <cellStyle name="Hyperlink" xfId="477" builtinId="8" hidden="1"/>
    <cellStyle name="Hyperlink" xfId="479" builtinId="8" hidden="1"/>
    <cellStyle name="Hyperlink" xfId="483" builtinId="8" hidden="1"/>
    <cellStyle name="Hyperlink" xfId="487" builtinId="8" hidden="1"/>
    <cellStyle name="Hyperlink" xfId="491" builtinId="8" hidden="1"/>
    <cellStyle name="Hyperlink" xfId="493" builtinId="8" hidden="1"/>
    <cellStyle name="Hyperlink" xfId="495" builtinId="8" hidden="1"/>
    <cellStyle name="Hyperlink" xfId="499" builtinId="8" hidden="1"/>
    <cellStyle name="Hyperlink" xfId="501" builtinId="8" hidden="1"/>
    <cellStyle name="Hyperlink" xfId="503" builtinId="8" hidden="1"/>
    <cellStyle name="Hyperlink" xfId="509" builtinId="8" hidden="1"/>
    <cellStyle name="Hyperlink" xfId="511" builtinId="8" hidden="1"/>
    <cellStyle name="Hyperlink" xfId="515" builtinId="8" hidden="1"/>
    <cellStyle name="Hyperlink" xfId="517" builtinId="8" hidden="1"/>
    <cellStyle name="Hyperlink" xfId="519" builtinId="8" hidden="1"/>
    <cellStyle name="Hyperlink" xfId="523" builtinId="8" hidden="1"/>
    <cellStyle name="Hyperlink" xfId="525" builtinId="8" hidden="1"/>
    <cellStyle name="Hyperlink" xfId="531" builtinId="8" hidden="1"/>
    <cellStyle name="Hyperlink" xfId="533" builtinId="8" hidden="1"/>
    <cellStyle name="Hyperlink" xfId="535" builtinId="8" hidden="1"/>
    <cellStyle name="Hyperlink" xfId="539" builtinId="8" hidden="1"/>
    <cellStyle name="Hyperlink" xfId="541" builtinId="8" hidden="1"/>
    <cellStyle name="Hyperlink" xfId="543" builtinId="8" hidden="1"/>
    <cellStyle name="Hyperlink" xfId="547" builtinId="8" hidden="1"/>
    <cellStyle name="Hyperlink" xfId="551" builtinId="8" hidden="1"/>
    <cellStyle name="Hyperlink" xfId="555" builtinId="8" hidden="1"/>
    <cellStyle name="Hyperlink" xfId="557" builtinId="8" hidden="1"/>
    <cellStyle name="Hyperlink" xfId="559" builtinId="8" hidden="1"/>
    <cellStyle name="Hyperlink" xfId="563" builtinId="8" hidden="1"/>
    <cellStyle name="Hyperlink" xfId="565" builtinId="8" hidden="1"/>
    <cellStyle name="Hyperlink" xfId="567" builtinId="8" hidden="1"/>
    <cellStyle name="Hyperlink" xfId="573" builtinId="8" hidden="1"/>
    <cellStyle name="Hyperlink" xfId="575" builtinId="8" hidden="1"/>
    <cellStyle name="Hyperlink" xfId="579" builtinId="8" hidden="1"/>
    <cellStyle name="Hyperlink" xfId="581" builtinId="8" hidden="1"/>
    <cellStyle name="Hyperlink" xfId="583" builtinId="8" hidden="1"/>
    <cellStyle name="Hyperlink" xfId="587" builtinId="8" hidden="1"/>
    <cellStyle name="Hyperlink" xfId="589" builtinId="8" hidden="1"/>
    <cellStyle name="Hyperlink" xfId="595" builtinId="8" hidden="1"/>
    <cellStyle name="Hyperlink" xfId="597" builtinId="8" hidden="1"/>
    <cellStyle name="Hyperlink" xfId="599" builtinId="8" hidden="1"/>
    <cellStyle name="Hyperlink" xfId="591" builtinId="8" hidden="1"/>
    <cellStyle name="Hyperlink" xfId="571" builtinId="8" hidden="1"/>
    <cellStyle name="Hyperlink" xfId="549" builtinId="8" hidden="1"/>
    <cellStyle name="Hyperlink" xfId="527" builtinId="8" hidden="1"/>
    <cellStyle name="Hyperlink" xfId="507" builtinId="8" hidden="1"/>
    <cellStyle name="Hyperlink" xfId="485" builtinId="8" hidden="1"/>
    <cellStyle name="Hyperlink" xfId="463" builtinId="8" hidden="1"/>
    <cellStyle name="Hyperlink" xfId="443" builtinId="8" hidden="1"/>
    <cellStyle name="Hyperlink" xfId="421" builtinId="8" hidden="1"/>
    <cellStyle name="Hyperlink" xfId="326" builtinId="8" hidden="1"/>
    <cellStyle name="Hyperlink" xfId="330" builtinId="8" hidden="1"/>
    <cellStyle name="Hyperlink" xfId="332" builtinId="8" hidden="1"/>
    <cellStyle name="Hyperlink" xfId="338" builtinId="8" hidden="1"/>
    <cellStyle name="Hyperlink" xfId="340" builtinId="8" hidden="1"/>
    <cellStyle name="Hyperlink" xfId="343" builtinId="8" hidden="1"/>
    <cellStyle name="Hyperlink" xfId="347" builtinId="8" hidden="1"/>
    <cellStyle name="Hyperlink" xfId="349" builtinId="8" hidden="1"/>
    <cellStyle name="Hyperlink" xfId="351" builtinId="8" hidden="1"/>
    <cellStyle name="Hyperlink" xfId="355" builtinId="8" hidden="1"/>
    <cellStyle name="Hyperlink" xfId="357" builtinId="8" hidden="1"/>
    <cellStyle name="Hyperlink" xfId="359" builtinId="8" hidden="1"/>
    <cellStyle name="Hyperlink" xfId="363" builtinId="8" hidden="1"/>
    <cellStyle name="Hyperlink" xfId="365" builtinId="8" hidden="1"/>
    <cellStyle name="Hyperlink" xfId="367" builtinId="8" hidden="1"/>
    <cellStyle name="Hyperlink" xfId="371" builtinId="8" hidden="1"/>
    <cellStyle name="Hyperlink" xfId="373" builtinId="8" hidden="1"/>
    <cellStyle name="Hyperlink" xfId="375" builtinId="8" hidden="1"/>
    <cellStyle name="Hyperlink" xfId="381" builtinId="8" hidden="1"/>
    <cellStyle name="Hyperlink" xfId="383" builtinId="8" hidden="1"/>
    <cellStyle name="Hyperlink" xfId="387" builtinId="8" hidden="1"/>
    <cellStyle name="Hyperlink" xfId="389" builtinId="8" hidden="1"/>
    <cellStyle name="Hyperlink" xfId="391" builtinId="8" hidden="1"/>
    <cellStyle name="Hyperlink" xfId="395" builtinId="8" hidden="1"/>
    <cellStyle name="Hyperlink" xfId="397" builtinId="8" hidden="1"/>
    <cellStyle name="Hyperlink" xfId="399" builtinId="8" hidden="1"/>
    <cellStyle name="Hyperlink" xfId="403" builtinId="8" hidden="1"/>
    <cellStyle name="Hyperlink" xfId="405" builtinId="8" hidden="1"/>
    <cellStyle name="Hyperlink" xfId="379" builtinId="8" hidden="1"/>
    <cellStyle name="Hyperlink" xfId="334" builtinId="8" hidden="1"/>
    <cellStyle name="Hyperlink" xfId="292" builtinId="8" hidden="1"/>
    <cellStyle name="Hyperlink" xfId="294" builtinId="8" hidden="1"/>
    <cellStyle name="Hyperlink" xfId="298" builtinId="8" hidden="1"/>
    <cellStyle name="Hyperlink" xfId="300" builtinId="8" hidden="1"/>
    <cellStyle name="Hyperlink" xfId="302" builtinId="8" hidden="1"/>
    <cellStyle name="Hyperlink" xfId="306" builtinId="8" hidden="1"/>
    <cellStyle name="Hyperlink" xfId="308" builtinId="8" hidden="1"/>
    <cellStyle name="Hyperlink" xfId="310" builtinId="8" hidden="1"/>
    <cellStyle name="Hyperlink" xfId="314" builtinId="8" hidden="1"/>
    <cellStyle name="Hyperlink" xfId="316" builtinId="8" hidden="1"/>
    <cellStyle name="Hyperlink" xfId="318" builtinId="8" hidden="1"/>
    <cellStyle name="Hyperlink" xfId="322" builtinId="8" hidden="1"/>
    <cellStyle name="Hyperlink" xfId="324" builtinId="8" hidden="1"/>
    <cellStyle name="Hyperlink" xfId="276" builtinId="8" hidden="1"/>
    <cellStyle name="Hyperlink" xfId="278" builtinId="8" hidden="1"/>
    <cellStyle name="Hyperlink" xfId="282" builtinId="8" hidden="1"/>
    <cellStyle name="Hyperlink" xfId="284" builtinId="8" hidden="1"/>
    <cellStyle name="Hyperlink" xfId="286" builtinId="8" hidden="1"/>
    <cellStyle name="Hyperlink" xfId="290" builtinId="8" hidden="1"/>
    <cellStyle name="Hyperlink" xfId="268" builtinId="8" hidden="1"/>
    <cellStyle name="Hyperlink" xfId="270" builtinId="8" hidden="1"/>
    <cellStyle name="Hyperlink" xfId="274" builtinId="8" hidden="1"/>
    <cellStyle name="Hyperlink" xfId="262" builtinId="8" hidden="1"/>
    <cellStyle name="Hyperlink" xfId="266" builtinId="8" hidden="1"/>
    <cellStyle name="Hyperlink" xfId="260" builtinId="8" hidden="1"/>
    <cellStyle name="Normal" xfId="0" builtinId="0"/>
    <cellStyle name="Normal 2" xfId="131"/>
    <cellStyle name="Normal 3" xfId="342"/>
  </cellStyles>
  <dxfs count="24">
    <dxf>
      <font>
        <color theme="0"/>
      </font>
      <fill>
        <patternFill patternType="solid">
          <fgColor indexed="64"/>
          <bgColor theme="1"/>
        </patternFill>
      </fill>
    </dxf>
    <dxf>
      <font>
        <color theme="0"/>
      </font>
      <fill>
        <patternFill patternType="solid">
          <fgColor indexed="64"/>
          <bgColor rgb="FFFF0000"/>
        </patternFill>
      </fill>
    </dxf>
    <dxf>
      <font>
        <color theme="0"/>
      </font>
      <fill>
        <patternFill patternType="solid">
          <fgColor indexed="64"/>
          <bgColor rgb="FF3366FF"/>
        </patternFill>
      </fill>
    </dxf>
    <dxf>
      <font>
        <color theme="0"/>
      </font>
      <fill>
        <patternFill patternType="solid">
          <fgColor indexed="64"/>
          <bgColor theme="1"/>
        </patternFill>
      </fill>
    </dxf>
    <dxf>
      <font>
        <color theme="0"/>
      </font>
      <fill>
        <patternFill patternType="solid">
          <fgColor indexed="64"/>
          <bgColor rgb="FFFF0000"/>
        </patternFill>
      </fill>
    </dxf>
    <dxf>
      <font>
        <color theme="0"/>
      </font>
      <fill>
        <patternFill patternType="solid">
          <fgColor indexed="64"/>
          <bgColor rgb="FF3366FF"/>
        </patternFill>
      </fill>
    </dxf>
    <dxf>
      <font>
        <color theme="0"/>
      </font>
      <fill>
        <patternFill patternType="solid">
          <fgColor indexed="64"/>
          <bgColor theme="1"/>
        </patternFill>
      </fill>
    </dxf>
    <dxf>
      <font>
        <color theme="0"/>
      </font>
      <fill>
        <patternFill patternType="solid">
          <fgColor indexed="64"/>
          <bgColor rgb="FFFF0000"/>
        </patternFill>
      </fill>
    </dxf>
    <dxf>
      <font>
        <color theme="0"/>
      </font>
      <fill>
        <patternFill patternType="solid">
          <fgColor indexed="64"/>
          <bgColor rgb="FF3366FF"/>
        </patternFill>
      </fill>
    </dxf>
    <dxf>
      <font>
        <color theme="0"/>
      </font>
      <fill>
        <patternFill patternType="solid">
          <fgColor indexed="64"/>
          <bgColor theme="1"/>
        </patternFill>
      </fill>
    </dxf>
    <dxf>
      <font>
        <color theme="0"/>
      </font>
      <fill>
        <patternFill patternType="solid">
          <fgColor indexed="64"/>
          <bgColor rgb="FFFF0000"/>
        </patternFill>
      </fill>
    </dxf>
    <dxf>
      <font>
        <color theme="0"/>
      </font>
      <fill>
        <patternFill patternType="solid">
          <fgColor indexed="64"/>
          <bgColor rgb="FF3366FF"/>
        </patternFill>
      </fill>
    </dxf>
    <dxf>
      <font>
        <color theme="0"/>
      </font>
      <fill>
        <patternFill patternType="solid">
          <fgColor indexed="64"/>
          <bgColor theme="1"/>
        </patternFill>
      </fill>
    </dxf>
    <dxf>
      <font>
        <color theme="0"/>
      </font>
      <fill>
        <patternFill patternType="solid">
          <fgColor indexed="64"/>
          <bgColor rgb="FFFF0000"/>
        </patternFill>
      </fill>
    </dxf>
    <dxf>
      <font>
        <color theme="0"/>
      </font>
      <fill>
        <patternFill patternType="solid">
          <fgColor indexed="64"/>
          <bgColor rgb="FF3366FF"/>
        </patternFill>
      </fill>
    </dxf>
    <dxf>
      <font>
        <color theme="0"/>
      </font>
      <fill>
        <patternFill patternType="solid">
          <fgColor indexed="64"/>
          <bgColor theme="1"/>
        </patternFill>
      </fill>
    </dxf>
    <dxf>
      <font>
        <color theme="0"/>
      </font>
      <fill>
        <patternFill patternType="solid">
          <fgColor indexed="64"/>
          <bgColor rgb="FFFF0000"/>
        </patternFill>
      </fill>
    </dxf>
    <dxf>
      <font>
        <color theme="0"/>
      </font>
      <fill>
        <patternFill patternType="solid">
          <fgColor indexed="64"/>
          <bgColor rgb="FF3366FF"/>
        </patternFill>
      </fill>
    </dxf>
    <dxf>
      <font>
        <color theme="0"/>
      </font>
      <fill>
        <patternFill patternType="solid">
          <fgColor indexed="64"/>
          <bgColor theme="1"/>
        </patternFill>
      </fill>
    </dxf>
    <dxf>
      <font>
        <color theme="0"/>
      </font>
      <fill>
        <patternFill patternType="solid">
          <fgColor indexed="64"/>
          <bgColor rgb="FFFF0000"/>
        </patternFill>
      </fill>
    </dxf>
    <dxf>
      <font>
        <color theme="0"/>
      </font>
      <fill>
        <patternFill patternType="solid">
          <fgColor indexed="64"/>
          <bgColor rgb="FF3366FF"/>
        </patternFill>
      </fill>
    </dxf>
    <dxf>
      <font>
        <color theme="0"/>
      </font>
      <fill>
        <patternFill patternType="solid">
          <fgColor indexed="64"/>
          <bgColor theme="1"/>
        </patternFill>
      </fill>
    </dxf>
    <dxf>
      <font>
        <color theme="0"/>
      </font>
      <fill>
        <patternFill patternType="solid">
          <fgColor indexed="64"/>
          <bgColor rgb="FFFF0000"/>
        </patternFill>
      </fill>
    </dxf>
    <dxf>
      <font>
        <color theme="0"/>
      </font>
      <fill>
        <patternFill patternType="solid">
          <fgColor indexed="64"/>
          <bgColor rgb="FF3366FF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11" Type="http://customschemas.google.com/relationships/workbookmetadata" Target="metadata"/><Relationship Id="rId12" Type="http://schemas.openxmlformats.org/officeDocument/2006/relationships/theme" Target="theme/theme1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58</xdr:row>
      <xdr:rowOff>0</xdr:rowOff>
    </xdr:from>
    <xdr:to>
      <xdr:col>10</xdr:col>
      <xdr:colOff>12700</xdr:colOff>
      <xdr:row>61</xdr:row>
      <xdr:rowOff>139700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50300" y="13601700"/>
          <a:ext cx="72644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9"/>
  <sheetViews>
    <sheetView showGridLines="0" workbookViewId="0">
      <selection activeCell="A33" sqref="A33"/>
    </sheetView>
  </sheetViews>
  <sheetFormatPr baseColWidth="10" defaultColWidth="10.83203125" defaultRowHeight="15" x14ac:dyDescent="0.2"/>
  <cols>
    <col min="1" max="1" width="112.5" customWidth="1"/>
  </cols>
  <sheetData>
    <row r="1" spans="1:1" ht="36" x14ac:dyDescent="0.5">
      <c r="A1" s="2" t="s">
        <v>64</v>
      </c>
    </row>
    <row r="3" spans="1:1" s="75" customFormat="1" ht="19" x14ac:dyDescent="0.25">
      <c r="A3" s="75" t="s">
        <v>29</v>
      </c>
    </row>
    <row r="4" spans="1:1" s="75" customFormat="1" ht="19" x14ac:dyDescent="0.25"/>
    <row r="5" spans="1:1" s="75" customFormat="1" ht="24" x14ac:dyDescent="0.3">
      <c r="A5" s="76" t="s">
        <v>31</v>
      </c>
    </row>
    <row r="6" spans="1:1" s="75" customFormat="1" ht="19" x14ac:dyDescent="0.25">
      <c r="A6" s="75" t="s">
        <v>30</v>
      </c>
    </row>
    <row r="7" spans="1:1" s="75" customFormat="1" ht="19" x14ac:dyDescent="0.25">
      <c r="A7" s="75" t="s">
        <v>34</v>
      </c>
    </row>
    <row r="8" spans="1:1" s="75" customFormat="1" ht="19" x14ac:dyDescent="0.25">
      <c r="A8" s="75" t="s">
        <v>53</v>
      </c>
    </row>
    <row r="9" spans="1:1" s="75" customFormat="1" ht="19" x14ac:dyDescent="0.25">
      <c r="A9" s="75" t="s">
        <v>54</v>
      </c>
    </row>
    <row r="10" spans="1:1" s="75" customFormat="1" ht="19" x14ac:dyDescent="0.25"/>
    <row r="11" spans="1:1" s="75" customFormat="1" ht="24" x14ac:dyDescent="0.3">
      <c r="A11" s="76" t="s">
        <v>32</v>
      </c>
    </row>
    <row r="12" spans="1:1" s="75" customFormat="1" ht="19" x14ac:dyDescent="0.25">
      <c r="A12" s="75" t="s">
        <v>33</v>
      </c>
    </row>
    <row r="13" spans="1:1" s="75" customFormat="1" ht="19" x14ac:dyDescent="0.25">
      <c r="A13" s="75" t="s">
        <v>35</v>
      </c>
    </row>
    <row r="14" spans="1:1" s="75" customFormat="1" ht="19" x14ac:dyDescent="0.25">
      <c r="A14" s="75" t="s">
        <v>36</v>
      </c>
    </row>
    <row r="15" spans="1:1" s="75" customFormat="1" ht="19" x14ac:dyDescent="0.25">
      <c r="A15" s="75" t="s">
        <v>49</v>
      </c>
    </row>
    <row r="16" spans="1:1" s="75" customFormat="1" ht="19" x14ac:dyDescent="0.25">
      <c r="A16" s="75" t="s">
        <v>37</v>
      </c>
    </row>
    <row r="17" spans="1:1" s="75" customFormat="1" ht="19" x14ac:dyDescent="0.25">
      <c r="A17" s="75" t="s">
        <v>38</v>
      </c>
    </row>
    <row r="18" spans="1:1" s="75" customFormat="1" ht="19" x14ac:dyDescent="0.25"/>
    <row r="19" spans="1:1" s="75" customFormat="1" ht="24" x14ac:dyDescent="0.3">
      <c r="A19" s="76" t="s">
        <v>39</v>
      </c>
    </row>
    <row r="20" spans="1:1" s="75" customFormat="1" ht="19" x14ac:dyDescent="0.25">
      <c r="A20" s="75" t="s">
        <v>40</v>
      </c>
    </row>
    <row r="21" spans="1:1" s="75" customFormat="1" ht="19" x14ac:dyDescent="0.25">
      <c r="A21" s="75" t="s">
        <v>42</v>
      </c>
    </row>
    <row r="22" spans="1:1" s="75" customFormat="1" ht="19" x14ac:dyDescent="0.25">
      <c r="A22" s="75" t="s">
        <v>41</v>
      </c>
    </row>
    <row r="23" spans="1:1" s="75" customFormat="1" ht="19" x14ac:dyDescent="0.25"/>
    <row r="24" spans="1:1" s="75" customFormat="1" ht="19" x14ac:dyDescent="0.25"/>
    <row r="25" spans="1:1" s="75" customFormat="1" ht="24" x14ac:dyDescent="0.3">
      <c r="A25" s="76" t="s">
        <v>46</v>
      </c>
    </row>
    <row r="26" spans="1:1" s="75" customFormat="1" ht="19" x14ac:dyDescent="0.25">
      <c r="A26" s="75" t="s">
        <v>43</v>
      </c>
    </row>
    <row r="27" spans="1:1" s="75" customFormat="1" ht="19" x14ac:dyDescent="0.25">
      <c r="A27" s="75" t="s">
        <v>44</v>
      </c>
    </row>
    <row r="28" spans="1:1" s="75" customFormat="1" ht="19" x14ac:dyDescent="0.25">
      <c r="A28" s="158" t="s">
        <v>45</v>
      </c>
    </row>
    <row r="29" spans="1:1" s="75" customFormat="1" ht="19" x14ac:dyDescent="0.25">
      <c r="A29" s="158" t="s">
        <v>67</v>
      </c>
    </row>
    <row r="31" spans="1:1" s="75" customFormat="1" ht="19" x14ac:dyDescent="0.25"/>
    <row r="32" spans="1:1" s="75" customFormat="1" ht="19" x14ac:dyDescent="0.25"/>
    <row r="33" spans="1:1" s="75" customFormat="1" ht="24" x14ac:dyDescent="0.3">
      <c r="A33" s="76" t="s">
        <v>47</v>
      </c>
    </row>
    <row r="34" spans="1:1" ht="19" x14ac:dyDescent="0.25">
      <c r="A34" s="78" t="s">
        <v>51</v>
      </c>
    </row>
    <row r="35" spans="1:1" ht="19" x14ac:dyDescent="0.25">
      <c r="A35" s="75" t="s">
        <v>48</v>
      </c>
    </row>
    <row r="36" spans="1:1" ht="19" x14ac:dyDescent="0.25">
      <c r="A36" s="75" t="s">
        <v>50</v>
      </c>
    </row>
    <row r="37" spans="1:1" ht="19" x14ac:dyDescent="0.25">
      <c r="A37" s="75" t="s">
        <v>68</v>
      </c>
    </row>
    <row r="39" spans="1:1" ht="19" x14ac:dyDescent="0.25">
      <c r="A39" s="159" t="s">
        <v>66</v>
      </c>
    </row>
    <row r="44" spans="1:1" ht="19" x14ac:dyDescent="0.25">
      <c r="A44" s="78"/>
    </row>
    <row r="45" spans="1:1" ht="19" x14ac:dyDescent="0.25">
      <c r="A45" s="75"/>
    </row>
    <row r="46" spans="1:1" ht="19" x14ac:dyDescent="0.25">
      <c r="A46" s="77"/>
    </row>
    <row r="47" spans="1:1" ht="19" x14ac:dyDescent="0.25">
      <c r="A47" s="75"/>
    </row>
    <row r="48" spans="1:1" ht="19" x14ac:dyDescent="0.25">
      <c r="A48" s="75"/>
    </row>
    <row r="49" spans="1:1" ht="19" x14ac:dyDescent="0.25">
      <c r="A49" s="75"/>
    </row>
    <row r="50" spans="1:1" ht="19" x14ac:dyDescent="0.25">
      <c r="A50" s="75"/>
    </row>
    <row r="51" spans="1:1" ht="19" x14ac:dyDescent="0.25">
      <c r="A51" s="75"/>
    </row>
    <row r="52" spans="1:1" ht="19" x14ac:dyDescent="0.25">
      <c r="A52" s="75"/>
    </row>
    <row r="55" spans="1:1" ht="25" thickBot="1" x14ac:dyDescent="0.35">
      <c r="A55" s="80" t="s">
        <v>52</v>
      </c>
    </row>
    <row r="56" spans="1:1" ht="19" x14ac:dyDescent="0.25">
      <c r="A56" s="79" t="s">
        <v>26</v>
      </c>
    </row>
    <row r="57" spans="1:1" ht="19" x14ac:dyDescent="0.25">
      <c r="A57" s="79" t="s">
        <v>27</v>
      </c>
    </row>
    <row r="58" spans="1:1" ht="19" x14ac:dyDescent="0.25">
      <c r="A58" s="157" t="s">
        <v>28</v>
      </c>
    </row>
    <row r="59" spans="1:1" ht="38" x14ac:dyDescent="0.25">
      <c r="A59" s="157" t="s">
        <v>55</v>
      </c>
    </row>
  </sheetData>
  <pageMargins left="0.75" right="0.75" top="1" bottom="1" header="0.5" footer="0.5"/>
  <pageSetup orientation="portrait" horizontalDpi="4294967292" verticalDpi="429496729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053"/>
  <sheetViews>
    <sheetView zoomScale="75" zoomScaleNormal="75" zoomScalePageLayoutView="75" workbookViewId="0">
      <pane ySplit="620" topLeftCell="A10" activePane="bottomLeft"/>
      <selection activeCell="I1" sqref="I1:K1048576"/>
      <selection pane="bottomLeft" activeCell="P21" sqref="P21"/>
    </sheetView>
  </sheetViews>
  <sheetFormatPr baseColWidth="10" defaultColWidth="14.5" defaultRowHeight="28" customHeight="1" x14ac:dyDescent="0.25"/>
  <cols>
    <col min="1" max="1" width="23.5" style="182" bestFit="1" customWidth="1"/>
    <col min="2" max="2" width="8.5" style="182" customWidth="1"/>
    <col min="3" max="3" width="7.5" style="182" customWidth="1"/>
    <col min="4" max="4" width="27" style="182" customWidth="1"/>
    <col min="5" max="5" width="20.5" style="182" customWidth="1"/>
    <col min="6" max="6" width="18.5" style="182" customWidth="1"/>
    <col min="7" max="7" width="17.5" style="182" customWidth="1"/>
    <col min="8" max="8" width="19.5" style="182" customWidth="1"/>
    <col min="9" max="9" width="7.5" style="182" bestFit="1" customWidth="1"/>
    <col min="10" max="10" width="11.6640625" style="182" bestFit="1" customWidth="1"/>
    <col min="11" max="11" width="8.33203125" style="182" bestFit="1" customWidth="1"/>
    <col min="12" max="12" width="16.6640625" style="182" hidden="1" customWidth="1"/>
    <col min="13" max="13" width="14.5" style="182" hidden="1" customWidth="1"/>
    <col min="14" max="14" width="12.5" style="182" hidden="1" customWidth="1"/>
    <col min="15" max="15" width="24.33203125" style="72" hidden="1" customWidth="1"/>
    <col min="16" max="16" width="25.83203125" style="182" customWidth="1"/>
    <col min="17" max="17" width="24.6640625" style="182" customWidth="1"/>
    <col min="18" max="27" width="8.5" style="182" customWidth="1"/>
    <col min="28" max="16384" width="14.5" style="182"/>
  </cols>
  <sheetData>
    <row r="1" spans="1:27" s="174" customFormat="1" ht="28" customHeight="1" thickBot="1" x14ac:dyDescent="0.25">
      <c r="A1" s="163" t="s">
        <v>70</v>
      </c>
      <c r="B1" s="164" t="s">
        <v>5</v>
      </c>
      <c r="C1" s="165" t="s">
        <v>6</v>
      </c>
      <c r="D1" s="166" t="s">
        <v>7</v>
      </c>
      <c r="E1" s="167" t="s">
        <v>8</v>
      </c>
      <c r="F1" s="167" t="s">
        <v>9</v>
      </c>
      <c r="G1" s="167" t="s">
        <v>10</v>
      </c>
      <c r="H1" s="168" t="s">
        <v>11</v>
      </c>
      <c r="I1" s="169" t="s">
        <v>12</v>
      </c>
      <c r="J1" s="170" t="s">
        <v>13</v>
      </c>
      <c r="K1" s="171" t="s">
        <v>14</v>
      </c>
      <c r="L1" s="172" t="s">
        <v>23</v>
      </c>
      <c r="M1" s="173" t="s">
        <v>0</v>
      </c>
      <c r="O1" s="175"/>
    </row>
    <row r="2" spans="1:27" ht="28" customHeight="1" thickBot="1" x14ac:dyDescent="0.3">
      <c r="A2" s="176" t="s">
        <v>56</v>
      </c>
      <c r="B2" s="177"/>
      <c r="C2" s="178"/>
      <c r="D2" s="179"/>
      <c r="E2" s="180"/>
      <c r="F2" s="174"/>
      <c r="G2" s="181"/>
      <c r="H2" s="59"/>
      <c r="L2" s="59"/>
      <c r="M2" s="183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</row>
    <row r="3" spans="1:27" ht="28" customHeight="1" thickBot="1" x14ac:dyDescent="0.3">
      <c r="A3" s="184"/>
      <c r="B3" s="185"/>
      <c r="C3" s="186"/>
      <c r="D3" s="187"/>
      <c r="E3" s="188"/>
      <c r="F3" s="189"/>
      <c r="G3" s="189"/>
      <c r="H3" s="190"/>
      <c r="L3" s="59"/>
      <c r="M3" s="183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</row>
    <row r="4" spans="1:27" ht="28" customHeight="1" thickBot="1" x14ac:dyDescent="0.3">
      <c r="A4" s="59"/>
      <c r="B4" s="191" t="s">
        <v>2</v>
      </c>
      <c r="C4" s="192" t="s">
        <v>3</v>
      </c>
      <c r="D4" s="193"/>
      <c r="E4" s="194"/>
      <c r="F4" s="194"/>
      <c r="G4" s="194"/>
      <c r="H4" s="443">
        <f>MAX(H6:H8)-MIN(H6:H8)</f>
        <v>0</v>
      </c>
      <c r="I4" s="195"/>
      <c r="J4" s="195"/>
      <c r="K4" s="196"/>
      <c r="L4" s="196"/>
      <c r="M4" s="183"/>
      <c r="N4" s="59" t="s">
        <v>65</v>
      </c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</row>
    <row r="5" spans="1:27" ht="28" customHeight="1" thickBot="1" x14ac:dyDescent="0.45">
      <c r="A5" s="197" t="s">
        <v>4</v>
      </c>
      <c r="B5" s="198" t="s">
        <v>5</v>
      </c>
      <c r="C5" s="199" t="s">
        <v>6</v>
      </c>
      <c r="D5" s="200" t="s">
        <v>7</v>
      </c>
      <c r="E5" s="201" t="s">
        <v>8</v>
      </c>
      <c r="F5" s="201" t="s">
        <v>9</v>
      </c>
      <c r="G5" s="201" t="s">
        <v>10</v>
      </c>
      <c r="H5" s="202" t="s">
        <v>11</v>
      </c>
      <c r="I5" s="203" t="s">
        <v>12</v>
      </c>
      <c r="J5" s="204" t="s">
        <v>13</v>
      </c>
      <c r="K5" s="205" t="s">
        <v>14</v>
      </c>
      <c r="L5" s="206" t="s">
        <v>23</v>
      </c>
      <c r="M5" s="183" t="s">
        <v>25</v>
      </c>
      <c r="N5" s="207" t="s">
        <v>24</v>
      </c>
      <c r="O5" s="208" t="s">
        <v>23</v>
      </c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</row>
    <row r="6" spans="1:27" ht="28" customHeight="1" thickBot="1" x14ac:dyDescent="0.3">
      <c r="A6" s="209" t="s">
        <v>71</v>
      </c>
      <c r="B6" s="210"/>
      <c r="C6" s="211"/>
      <c r="D6" s="212">
        <v>0.4201388888888889</v>
      </c>
      <c r="E6" s="213">
        <v>0.46570601851851851</v>
      </c>
      <c r="F6" s="214">
        <f>IF(E6="","",E6-D6)</f>
        <v>4.556712962962961E-2</v>
      </c>
      <c r="G6" s="214">
        <f t="shared" ref="G6:G15" si="0">F6</f>
        <v>4.556712962962961E-2</v>
      </c>
      <c r="H6" s="215">
        <f t="shared" ref="H6:H15" si="1">IF(E6="","",(E6-D6)*1440)</f>
        <v>65.616666666666646</v>
      </c>
      <c r="I6" s="216">
        <v>0.90700000000000003</v>
      </c>
      <c r="J6" s="217">
        <f>IF(H6="","",H6*I6)</f>
        <v>59.514316666666652</v>
      </c>
      <c r="K6" s="218">
        <f>IF(H6="","",RANK(J6,J6:J15,1))</f>
        <v>1</v>
      </c>
      <c r="L6" s="219" t="str">
        <f t="shared" ref="L6:L15" si="2">A6</f>
        <v>SCARLET OYSTER</v>
      </c>
      <c r="M6" s="183" t="str">
        <f>D$2&amp;"-"&amp;N6</f>
        <v>-1</v>
      </c>
      <c r="N6" s="220">
        <v>1</v>
      </c>
      <c r="O6" s="221" t="str">
        <f>IF(ISNA(VLOOKUP(N6,$K6:$L15,2,FALSE)),"",VLOOKUP(N6,$K6:$L15,2,FALSE))</f>
        <v>SCARLET OYSTER</v>
      </c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</row>
    <row r="7" spans="1:27" ht="28" customHeight="1" thickBot="1" x14ac:dyDescent="0.3">
      <c r="A7" s="209" t="s">
        <v>72</v>
      </c>
      <c r="B7" s="210" t="s">
        <v>87</v>
      </c>
      <c r="C7" s="211"/>
      <c r="D7" s="212">
        <v>0.4201388888888889</v>
      </c>
      <c r="E7" s="213"/>
      <c r="F7" s="214" t="str">
        <f t="shared" ref="F7:F15" si="3">IF(E7="","",E7-D7)</f>
        <v/>
      </c>
      <c r="G7" s="214" t="str">
        <f t="shared" si="0"/>
        <v/>
      </c>
      <c r="H7" s="215" t="str">
        <f t="shared" si="1"/>
        <v/>
      </c>
      <c r="I7" s="216">
        <v>0.95799999999999996</v>
      </c>
      <c r="J7" s="217" t="str">
        <f t="shared" ref="J7:J15" si="4">IF(H7="","",H7*I7)</f>
        <v/>
      </c>
      <c r="K7" s="218">
        <v>6</v>
      </c>
      <c r="L7" s="219" t="str">
        <f t="shared" si="2"/>
        <v>BLUE FIN</v>
      </c>
      <c r="M7" s="183" t="str">
        <f t="shared" ref="M7:M15" si="5">D$2&amp;"-"&amp;N7</f>
        <v>-2</v>
      </c>
      <c r="N7" s="222">
        <v>2</v>
      </c>
      <c r="O7" s="223" t="str">
        <f>IF(ISNA(VLOOKUP(N7,$K6:$L15,2,FALSE)),"",VLOOKUP(N7,$K6:$L15,2,FALSE))</f>
        <v>JUA KALI</v>
      </c>
      <c r="P7" s="224">
        <v>0.46818287037037037</v>
      </c>
      <c r="Q7" s="59" t="s">
        <v>88</v>
      </c>
      <c r="R7" s="59"/>
      <c r="S7" s="59"/>
      <c r="T7" s="59"/>
      <c r="U7" s="59"/>
      <c r="V7" s="59"/>
      <c r="W7" s="59"/>
      <c r="X7" s="59"/>
      <c r="Y7" s="59"/>
      <c r="Z7" s="59"/>
      <c r="AA7" s="59"/>
    </row>
    <row r="8" spans="1:27" ht="28" customHeight="1" thickBot="1" x14ac:dyDescent="0.3">
      <c r="A8" s="209" t="s">
        <v>73</v>
      </c>
      <c r="B8" s="210" t="s">
        <v>87</v>
      </c>
      <c r="C8" s="211"/>
      <c r="D8" s="212">
        <v>0.4201388888888889</v>
      </c>
      <c r="E8" s="213"/>
      <c r="F8" s="214" t="str">
        <f t="shared" si="3"/>
        <v/>
      </c>
      <c r="G8" s="214" t="str">
        <f t="shared" si="0"/>
        <v/>
      </c>
      <c r="H8" s="215" t="str">
        <f t="shared" si="1"/>
        <v/>
      </c>
      <c r="I8" s="216">
        <v>0.89200000000000002</v>
      </c>
      <c r="J8" s="217" t="str">
        <f t="shared" si="4"/>
        <v/>
      </c>
      <c r="K8" s="218">
        <v>6</v>
      </c>
      <c r="L8" s="219" t="str">
        <f t="shared" si="2"/>
        <v>HATHA MIRIS</v>
      </c>
      <c r="M8" s="183" t="str">
        <f t="shared" si="5"/>
        <v>-3</v>
      </c>
      <c r="N8" s="222">
        <v>3</v>
      </c>
      <c r="O8" s="225" t="str">
        <f>IF(ISNA(VLOOKUP(N8,$K6:$L15,2,FALSE)),"",VLOOKUP(N8,$K6:$L15,2,FALSE))</f>
        <v/>
      </c>
      <c r="P8" s="224">
        <v>0.48188657407407409</v>
      </c>
      <c r="Q8" s="59" t="s">
        <v>89</v>
      </c>
      <c r="R8" s="59"/>
      <c r="S8" s="59"/>
      <c r="T8" s="59"/>
      <c r="U8" s="59"/>
      <c r="V8" s="59"/>
      <c r="W8" s="59"/>
      <c r="X8" s="59"/>
      <c r="Y8" s="59"/>
      <c r="Z8" s="59"/>
      <c r="AA8" s="59"/>
    </row>
    <row r="9" spans="1:27" ht="28" customHeight="1" x14ac:dyDescent="0.25">
      <c r="A9" s="209" t="s">
        <v>74</v>
      </c>
      <c r="B9" s="210"/>
      <c r="C9" s="211"/>
      <c r="D9" s="212">
        <v>0.4201388888888889</v>
      </c>
      <c r="E9" s="213">
        <v>0.48879629629629634</v>
      </c>
      <c r="F9" s="214">
        <f t="shared" si="3"/>
        <v>6.8657407407407445E-2</v>
      </c>
      <c r="G9" s="214">
        <f t="shared" si="0"/>
        <v>6.8657407407407445E-2</v>
      </c>
      <c r="H9" s="215">
        <f t="shared" si="1"/>
        <v>98.866666666666717</v>
      </c>
      <c r="I9" s="216">
        <v>0.95899999999999996</v>
      </c>
      <c r="J9" s="217">
        <f t="shared" si="4"/>
        <v>94.813133333333383</v>
      </c>
      <c r="K9" s="218">
        <f>IF(H9="","",RANK(J9,J6:J15,1))</f>
        <v>2</v>
      </c>
      <c r="L9" s="219" t="str">
        <f t="shared" si="2"/>
        <v>JUA KALI</v>
      </c>
      <c r="M9" s="183" t="str">
        <f t="shared" si="5"/>
        <v>-4</v>
      </c>
      <c r="N9" s="226">
        <v>4</v>
      </c>
      <c r="O9" s="227" t="str">
        <f>IF(ISNA(VLOOKUP(N9,$K6:$L15,2,FALSE)),"",VLOOKUP(N9,$K6:$L15,2,FALSE))</f>
        <v/>
      </c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</row>
    <row r="10" spans="1:27" ht="28" customHeight="1" x14ac:dyDescent="0.25">
      <c r="A10" s="209" t="s">
        <v>75</v>
      </c>
      <c r="B10" s="210" t="s">
        <v>87</v>
      </c>
      <c r="C10" s="211"/>
      <c r="D10" s="212">
        <v>0.4201388888888889</v>
      </c>
      <c r="E10" s="213"/>
      <c r="F10" s="214" t="str">
        <f t="shared" si="3"/>
        <v/>
      </c>
      <c r="G10" s="214" t="str">
        <f t="shared" si="0"/>
        <v/>
      </c>
      <c r="H10" s="215" t="str">
        <f t="shared" si="1"/>
        <v/>
      </c>
      <c r="I10" s="216">
        <v>0.91300000000000003</v>
      </c>
      <c r="J10" s="217" t="str">
        <f t="shared" si="4"/>
        <v/>
      </c>
      <c r="K10" s="218">
        <v>6</v>
      </c>
      <c r="L10" s="219" t="str">
        <f t="shared" si="2"/>
        <v>FREYA</v>
      </c>
      <c r="M10" s="183" t="str">
        <f t="shared" si="5"/>
        <v>-5</v>
      </c>
      <c r="N10" s="226">
        <v>5</v>
      </c>
      <c r="O10" s="227" t="str">
        <f>IF(ISNA(VLOOKUP(N10,$K6:$L15,2,FALSE)),"",VLOOKUP(N10,$K6:$L15,2,FALSE))</f>
        <v/>
      </c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</row>
    <row r="11" spans="1:27" ht="28" hidden="1" customHeight="1" x14ac:dyDescent="0.25">
      <c r="A11" s="209" t="s">
        <v>20</v>
      </c>
      <c r="B11" s="210"/>
      <c r="C11" s="211"/>
      <c r="D11" s="212"/>
      <c r="E11" s="213"/>
      <c r="F11" s="214" t="str">
        <f t="shared" si="3"/>
        <v/>
      </c>
      <c r="G11" s="214" t="str">
        <f t="shared" si="0"/>
        <v/>
      </c>
      <c r="H11" s="215" t="str">
        <f t="shared" si="1"/>
        <v/>
      </c>
      <c r="I11" s="216">
        <v>0.78400000000000003</v>
      </c>
      <c r="J11" s="217" t="str">
        <f t="shared" si="4"/>
        <v/>
      </c>
      <c r="K11" s="218" t="str">
        <f>IF(H11="","",RANK(J11,J6:J15,1))</f>
        <v/>
      </c>
      <c r="L11" s="219" t="str">
        <f t="shared" si="2"/>
        <v>PIMS</v>
      </c>
      <c r="M11" s="183" t="str">
        <f t="shared" si="5"/>
        <v>-6</v>
      </c>
      <c r="N11" s="226">
        <v>6</v>
      </c>
      <c r="O11" s="227" t="str">
        <f>IF(ISNA(VLOOKUP(N11,$K6:$L15,2,FALSE)),"",VLOOKUP(N11,$K6:$L15,2,FALSE))</f>
        <v>BLUE FIN</v>
      </c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</row>
    <row r="12" spans="1:27" ht="28" hidden="1" customHeight="1" x14ac:dyDescent="0.25">
      <c r="A12" s="209" t="s">
        <v>18</v>
      </c>
      <c r="B12" s="210"/>
      <c r="C12" s="211"/>
      <c r="D12" s="212"/>
      <c r="E12" s="213"/>
      <c r="F12" s="214" t="str">
        <f t="shared" si="3"/>
        <v/>
      </c>
      <c r="G12" s="214" t="str">
        <f t="shared" si="0"/>
        <v/>
      </c>
      <c r="H12" s="215" t="str">
        <f t="shared" si="1"/>
        <v/>
      </c>
      <c r="I12" s="216">
        <v>0.81299999999999994</v>
      </c>
      <c r="J12" s="217" t="str">
        <f t="shared" si="4"/>
        <v/>
      </c>
      <c r="K12" s="218" t="str">
        <f>IF(H12="","",RANK(J12,J6:J15,1))</f>
        <v/>
      </c>
      <c r="L12" s="219" t="str">
        <f t="shared" si="2"/>
        <v>LJ windward</v>
      </c>
      <c r="M12" s="183" t="str">
        <f t="shared" si="5"/>
        <v>-7</v>
      </c>
      <c r="N12" s="226">
        <v>7</v>
      </c>
      <c r="O12" s="227" t="str">
        <f>IF(ISNA(VLOOKUP(N12,$K6:$L15,2,FALSE)),"",VLOOKUP(N12,$K6:$L15,2,FALSE))</f>
        <v/>
      </c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</row>
    <row r="13" spans="1:27" ht="28" hidden="1" customHeight="1" x14ac:dyDescent="0.25">
      <c r="A13" s="209" t="s">
        <v>21</v>
      </c>
      <c r="B13" s="210"/>
      <c r="C13" s="211"/>
      <c r="D13" s="212"/>
      <c r="E13" s="213"/>
      <c r="F13" s="214" t="str">
        <f t="shared" si="3"/>
        <v/>
      </c>
      <c r="G13" s="214" t="str">
        <f t="shared" si="0"/>
        <v/>
      </c>
      <c r="H13" s="215" t="str">
        <f t="shared" si="1"/>
        <v/>
      </c>
      <c r="I13" s="216">
        <v>0.80600000000000005</v>
      </c>
      <c r="J13" s="217" t="str">
        <f t="shared" si="4"/>
        <v/>
      </c>
      <c r="K13" s="218" t="str">
        <f>IF(H13="","",RANK(J13,J6:J15,1))</f>
        <v/>
      </c>
      <c r="L13" s="219" t="str">
        <f t="shared" si="2"/>
        <v>IMAGINE</v>
      </c>
      <c r="M13" s="183" t="str">
        <f t="shared" si="5"/>
        <v>-8</v>
      </c>
      <c r="N13" s="226">
        <v>8</v>
      </c>
      <c r="O13" s="227" t="str">
        <f>IF(ISNA(VLOOKUP(N13,$K6:$L15,2,FALSE)),"",VLOOKUP(N13,$K6:$L15,2,FALSE))</f>
        <v/>
      </c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</row>
    <row r="14" spans="1:27" ht="28" hidden="1" customHeight="1" x14ac:dyDescent="0.25">
      <c r="A14" s="209" t="s">
        <v>16</v>
      </c>
      <c r="B14" s="210"/>
      <c r="C14" s="211"/>
      <c r="D14" s="212"/>
      <c r="E14" s="213"/>
      <c r="F14" s="214" t="str">
        <f t="shared" si="3"/>
        <v/>
      </c>
      <c r="G14" s="214" t="str">
        <f t="shared" si="0"/>
        <v/>
      </c>
      <c r="H14" s="215" t="str">
        <f t="shared" si="1"/>
        <v/>
      </c>
      <c r="I14" s="216">
        <v>0.78400000000000003</v>
      </c>
      <c r="J14" s="217" t="str">
        <f t="shared" si="4"/>
        <v/>
      </c>
      <c r="K14" s="218" t="str">
        <f>IF(H14="","",RANK(J14,J6:J15,1))</f>
        <v/>
      </c>
      <c r="L14" s="219" t="str">
        <f t="shared" si="2"/>
        <v>VOLARE</v>
      </c>
      <c r="M14" s="183" t="str">
        <f t="shared" si="5"/>
        <v>-9</v>
      </c>
      <c r="N14" s="226">
        <v>9</v>
      </c>
      <c r="O14" s="227" t="str">
        <f>IF(ISNA(VLOOKUP(N14,$K6:$L15,2,FALSE)),"",VLOOKUP(N14,$K6:$L15,2,FALSE))</f>
        <v/>
      </c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</row>
    <row r="15" spans="1:27" ht="28" hidden="1" customHeight="1" thickBot="1" x14ac:dyDescent="0.3">
      <c r="A15" s="228" t="s">
        <v>22</v>
      </c>
      <c r="B15" s="210"/>
      <c r="C15" s="211"/>
      <c r="D15" s="212"/>
      <c r="E15" s="213"/>
      <c r="F15" s="214" t="str">
        <f t="shared" si="3"/>
        <v/>
      </c>
      <c r="G15" s="214" t="str">
        <f t="shared" si="0"/>
        <v/>
      </c>
      <c r="H15" s="215" t="str">
        <f t="shared" si="1"/>
        <v/>
      </c>
      <c r="I15" s="216">
        <v>0.85</v>
      </c>
      <c r="J15" s="217" t="str">
        <f t="shared" si="4"/>
        <v/>
      </c>
      <c r="K15" s="218" t="str">
        <f>IF(H15="","",RANK(J15,J6:J15,1))</f>
        <v/>
      </c>
      <c r="L15" s="219" t="str">
        <f t="shared" si="2"/>
        <v>Minerva</v>
      </c>
      <c r="M15" s="183" t="str">
        <f t="shared" si="5"/>
        <v>-10</v>
      </c>
      <c r="N15" s="229">
        <v>10</v>
      </c>
      <c r="O15" s="230" t="str">
        <f>IF(ISNA(VLOOKUP(N15,$K6:$L15,2,FALSE)),"",VLOOKUP(N15,$K6:$L15,2,FALSE))</f>
        <v/>
      </c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</row>
    <row r="16" spans="1:27" ht="11" customHeight="1" thickBot="1" x14ac:dyDescent="0.3">
      <c r="A16" s="231"/>
      <c r="B16" s="232"/>
      <c r="C16" s="233"/>
      <c r="D16" s="234"/>
      <c r="E16" s="235"/>
      <c r="F16" s="235"/>
      <c r="G16" s="235"/>
      <c r="H16" s="233"/>
      <c r="I16" s="233"/>
      <c r="J16" s="233"/>
      <c r="K16" s="233"/>
      <c r="L16" s="233"/>
      <c r="M16" s="236"/>
      <c r="N16" s="59"/>
      <c r="O16" s="237"/>
      <c r="P16" s="236"/>
      <c r="Q16" s="236"/>
      <c r="R16" s="236"/>
      <c r="S16" s="236"/>
      <c r="T16" s="236"/>
      <c r="U16" s="236"/>
      <c r="V16" s="236"/>
      <c r="W16" s="59"/>
      <c r="X16" s="59"/>
      <c r="Y16" s="59"/>
      <c r="Z16" s="59"/>
      <c r="AA16" s="59"/>
    </row>
    <row r="17" spans="1:27" ht="11" customHeight="1" thickBot="1" x14ac:dyDescent="0.3">
      <c r="A17" s="176"/>
      <c r="B17" s="238"/>
      <c r="C17" s="178"/>
      <c r="D17" s="239"/>
      <c r="E17" s="180"/>
      <c r="F17" s="174"/>
      <c r="G17" s="174"/>
      <c r="H17" s="240"/>
      <c r="I17" s="190"/>
      <c r="J17" s="241"/>
      <c r="K17" s="59"/>
      <c r="L17" s="59"/>
      <c r="M17" s="59"/>
      <c r="N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</row>
    <row r="18" spans="1:27" ht="28" customHeight="1" thickBot="1" x14ac:dyDescent="0.3">
      <c r="A18" s="176" t="s">
        <v>58</v>
      </c>
      <c r="B18" s="177"/>
      <c r="C18" s="178"/>
      <c r="D18" s="179"/>
      <c r="E18" s="180"/>
      <c r="F18" s="174"/>
      <c r="G18" s="181"/>
      <c r="H18" s="59"/>
      <c r="L18" s="59"/>
      <c r="M18" s="183"/>
      <c r="N18" s="59" t="str">
        <f>IF(ISNA(VLOOKUP(N19,$K22:$L31,2,FALSE)),"",VLOOKUP(N19,$K22:$L31,2,FALSE))</f>
        <v/>
      </c>
      <c r="O18" s="72" t="str">
        <f>IF(ISNA(VLOOKUP(O19,$K22:$L31,2,FALSE)),"",VLOOKUP(O19,$K22:$L31,2,FALSE))</f>
        <v/>
      </c>
      <c r="P18" s="59" t="str">
        <f>IF(ISNA(VLOOKUP(P19,$K22:$L31,2,FALSE)),"",VLOOKUP(P19,$K22:$L31,2,FALSE))</f>
        <v/>
      </c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</row>
    <row r="19" spans="1:27" ht="28" customHeight="1" thickBot="1" x14ac:dyDescent="0.3">
      <c r="A19" s="184"/>
      <c r="B19" s="185"/>
      <c r="C19" s="186"/>
      <c r="D19" s="187"/>
      <c r="E19" s="188"/>
      <c r="F19" s="189"/>
      <c r="G19" s="189"/>
      <c r="H19" s="190"/>
      <c r="L19" s="59"/>
      <c r="M19" s="183"/>
      <c r="N19" s="242"/>
      <c r="P19" s="242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</row>
    <row r="20" spans="1:27" ht="28" customHeight="1" thickBot="1" x14ac:dyDescent="0.3">
      <c r="A20" s="59"/>
      <c r="B20" s="191" t="s">
        <v>2</v>
      </c>
      <c r="C20" s="192" t="s">
        <v>3</v>
      </c>
      <c r="D20" s="193"/>
      <c r="E20" s="194"/>
      <c r="F20" s="194"/>
      <c r="G20" s="194"/>
      <c r="H20" s="443">
        <f>MAX(H22:H24)-MIN(H22:H24)</f>
        <v>22.183333333333337</v>
      </c>
      <c r="I20" s="195"/>
      <c r="J20" s="195"/>
      <c r="K20" s="196"/>
      <c r="L20" s="196"/>
      <c r="M20" s="183"/>
      <c r="N20" s="59" t="s">
        <v>65</v>
      </c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</row>
    <row r="21" spans="1:27" ht="28" customHeight="1" thickBot="1" x14ac:dyDescent="0.45">
      <c r="A21" s="197" t="s">
        <v>4</v>
      </c>
      <c r="B21" s="198" t="s">
        <v>5</v>
      </c>
      <c r="C21" s="199" t="s">
        <v>6</v>
      </c>
      <c r="D21" s="200" t="s">
        <v>7</v>
      </c>
      <c r="E21" s="201" t="s">
        <v>8</v>
      </c>
      <c r="F21" s="201" t="s">
        <v>9</v>
      </c>
      <c r="G21" s="201" t="s">
        <v>10</v>
      </c>
      <c r="H21" s="202" t="s">
        <v>11</v>
      </c>
      <c r="I21" s="203" t="s">
        <v>12</v>
      </c>
      <c r="J21" s="204" t="s">
        <v>13</v>
      </c>
      <c r="K21" s="205" t="s">
        <v>14</v>
      </c>
      <c r="L21" s="206" t="s">
        <v>23</v>
      </c>
      <c r="M21" s="183" t="s">
        <v>25</v>
      </c>
      <c r="N21" s="59" t="s">
        <v>24</v>
      </c>
      <c r="O21" s="72" t="s">
        <v>23</v>
      </c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</row>
    <row r="22" spans="1:27" ht="28" customHeight="1" thickBot="1" x14ac:dyDescent="0.3">
      <c r="A22" s="209" t="s">
        <v>71</v>
      </c>
      <c r="B22" s="210"/>
      <c r="C22" s="211"/>
      <c r="D22" s="212">
        <v>0.50347222222222221</v>
      </c>
      <c r="E22" s="213">
        <v>0.53144675925925922</v>
      </c>
      <c r="F22" s="214">
        <f>IF(E22="","",E22-D22)</f>
        <v>2.7974537037037006E-2</v>
      </c>
      <c r="G22" s="214">
        <f t="shared" ref="G22:G31" si="6">F22</f>
        <v>2.7974537037037006E-2</v>
      </c>
      <c r="H22" s="215">
        <f t="shared" ref="H22:H31" si="7">IF(E22="","",(E22-D22)*1440)</f>
        <v>40.283333333333289</v>
      </c>
      <c r="I22" s="216">
        <v>0.90700000000000003</v>
      </c>
      <c r="J22" s="217">
        <f>IF(H22="","",H22*I22)</f>
        <v>36.536983333333296</v>
      </c>
      <c r="K22" s="218">
        <f>IF(H22="","",RANK(J22,J22:J31,1))</f>
        <v>1</v>
      </c>
      <c r="L22" s="219" t="str">
        <f t="shared" ref="L22:L31" si="8">A22</f>
        <v>SCARLET OYSTER</v>
      </c>
      <c r="M22" s="183" t="str">
        <f>D18&amp;"-"&amp;N22</f>
        <v>-1</v>
      </c>
      <c r="N22" s="220">
        <v>1</v>
      </c>
      <c r="O22" s="221" t="str">
        <f>IF(ISNA(VLOOKUP(N22,$K22:$L31,2,FALSE)),"",VLOOKUP(N22,$K22:$L31,2,FALSE))</f>
        <v>SCARLET OYSTER</v>
      </c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</row>
    <row r="23" spans="1:27" ht="28" customHeight="1" thickBot="1" x14ac:dyDescent="0.3">
      <c r="A23" s="209" t="s">
        <v>72</v>
      </c>
      <c r="B23" s="210"/>
      <c r="C23" s="211"/>
      <c r="D23" s="212">
        <v>0.50347222222222221</v>
      </c>
      <c r="E23" s="243">
        <v>0.53355324074074073</v>
      </c>
      <c r="F23" s="214">
        <f t="shared" ref="F23:F31" si="9">IF(E23="","",E23-D23)</f>
        <v>3.0081018518518521E-2</v>
      </c>
      <c r="G23" s="214">
        <f t="shared" si="6"/>
        <v>3.0081018518518521E-2</v>
      </c>
      <c r="H23" s="215">
        <f t="shared" si="7"/>
        <v>43.31666666666667</v>
      </c>
      <c r="I23" s="216">
        <v>0.95799999999999996</v>
      </c>
      <c r="J23" s="217">
        <f t="shared" ref="J23:J31" si="10">IF(H23="","",H23*I23)</f>
        <v>41.497366666666672</v>
      </c>
      <c r="K23" s="218">
        <f>IF(H23="","",RANK(J23,J22:J31,1))</f>
        <v>3</v>
      </c>
      <c r="L23" s="219" t="str">
        <f t="shared" si="8"/>
        <v>BLUE FIN</v>
      </c>
      <c r="M23" s="183" t="str">
        <f>D18&amp;"-"&amp;N23</f>
        <v>-2</v>
      </c>
      <c r="N23" s="222">
        <v>2</v>
      </c>
      <c r="O23" s="223" t="str">
        <f>IF(ISNA(VLOOKUP(N23,$K22:$L31,2,FALSE)),"",VLOOKUP(N23,$K22:$L31,2,FALSE))</f>
        <v>JUA KALI</v>
      </c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</row>
    <row r="24" spans="1:27" ht="28" customHeight="1" thickBot="1" x14ac:dyDescent="0.3">
      <c r="A24" s="209" t="s">
        <v>73</v>
      </c>
      <c r="B24" s="210"/>
      <c r="C24" s="211"/>
      <c r="D24" s="212">
        <v>0.50347222222222221</v>
      </c>
      <c r="E24" s="213">
        <v>0.54685185185185181</v>
      </c>
      <c r="F24" s="214">
        <f t="shared" si="9"/>
        <v>4.3379629629629601E-2</v>
      </c>
      <c r="G24" s="214">
        <f t="shared" si="6"/>
        <v>4.3379629629629601E-2</v>
      </c>
      <c r="H24" s="215">
        <f t="shared" si="7"/>
        <v>62.466666666666626</v>
      </c>
      <c r="I24" s="216">
        <v>0.89200000000000002</v>
      </c>
      <c r="J24" s="217">
        <f t="shared" si="10"/>
        <v>55.720266666666632</v>
      </c>
      <c r="K24" s="218">
        <f>IF(H24="","",RANK(J24,J22:J31,1))</f>
        <v>4</v>
      </c>
      <c r="L24" s="219" t="str">
        <f t="shared" si="8"/>
        <v>HATHA MIRIS</v>
      </c>
      <c r="M24" s="183" t="str">
        <f>D18&amp;"-"&amp;N24</f>
        <v>-3</v>
      </c>
      <c r="N24" s="222">
        <v>3</v>
      </c>
      <c r="O24" s="225" t="str">
        <f>IF(ISNA(VLOOKUP(N24,$K22:$L31,2,FALSE)),"",VLOOKUP(N24,$K22:$L31,2,FALSE))</f>
        <v>BLUE FIN</v>
      </c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</row>
    <row r="25" spans="1:27" ht="28" customHeight="1" x14ac:dyDescent="0.25">
      <c r="A25" s="209" t="s">
        <v>74</v>
      </c>
      <c r="B25" s="210"/>
      <c r="C25" s="211"/>
      <c r="D25" s="212">
        <v>0.50347222222222221</v>
      </c>
      <c r="E25" s="243">
        <v>0.53214120370370377</v>
      </c>
      <c r="F25" s="214">
        <f t="shared" si="9"/>
        <v>2.8668981481481559E-2</v>
      </c>
      <c r="G25" s="214">
        <f t="shared" si="6"/>
        <v>2.8668981481481559E-2</v>
      </c>
      <c r="H25" s="215">
        <f t="shared" si="7"/>
        <v>41.283333333333445</v>
      </c>
      <c r="I25" s="216">
        <v>0.95899999999999996</v>
      </c>
      <c r="J25" s="217">
        <f t="shared" si="10"/>
        <v>39.590716666666772</v>
      </c>
      <c r="K25" s="218">
        <f>IF(H25="","",RANK(J25,J22:J31,1))</f>
        <v>2</v>
      </c>
      <c r="L25" s="219" t="str">
        <f t="shared" si="8"/>
        <v>JUA KALI</v>
      </c>
      <c r="M25" s="183" t="str">
        <f>D18&amp;"-"&amp;N25</f>
        <v>-4</v>
      </c>
      <c r="N25" s="226">
        <v>4</v>
      </c>
      <c r="O25" s="227" t="str">
        <f>IF(ISNA(VLOOKUP(N25,$K22:$L31,2,FALSE)),"",VLOOKUP(N25,$K22:$L31,2,FALSE))</f>
        <v>HATHA MIRIS</v>
      </c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</row>
    <row r="26" spans="1:27" ht="28" customHeight="1" x14ac:dyDescent="0.25">
      <c r="A26" s="209" t="s">
        <v>75</v>
      </c>
      <c r="B26" s="210" t="s">
        <v>87</v>
      </c>
      <c r="C26" s="211"/>
      <c r="D26" s="212">
        <v>0.50347222222222221</v>
      </c>
      <c r="E26" s="244"/>
      <c r="F26" s="214" t="str">
        <f t="shared" si="9"/>
        <v/>
      </c>
      <c r="G26" s="214" t="str">
        <f t="shared" si="6"/>
        <v/>
      </c>
      <c r="H26" s="215" t="str">
        <f t="shared" si="7"/>
        <v/>
      </c>
      <c r="I26" s="216">
        <v>0.91300000000000003</v>
      </c>
      <c r="J26" s="217" t="str">
        <f t="shared" si="10"/>
        <v/>
      </c>
      <c r="K26" s="218">
        <v>6</v>
      </c>
      <c r="L26" s="219" t="str">
        <f t="shared" si="8"/>
        <v>FREYA</v>
      </c>
      <c r="M26" s="183" t="str">
        <f>D18&amp;"-"&amp;N26</f>
        <v>-5</v>
      </c>
      <c r="N26" s="226">
        <v>5</v>
      </c>
      <c r="O26" s="227" t="str">
        <f>IF(ISNA(VLOOKUP(N26,$K22:$L31,2,FALSE)),"",VLOOKUP(N26,$K22:$L31,2,FALSE))</f>
        <v/>
      </c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</row>
    <row r="27" spans="1:27" ht="28" hidden="1" customHeight="1" x14ac:dyDescent="0.25">
      <c r="A27" s="209" t="s">
        <v>20</v>
      </c>
      <c r="B27" s="210"/>
      <c r="C27" s="211"/>
      <c r="D27" s="244"/>
      <c r="E27" s="244"/>
      <c r="F27" s="214" t="str">
        <f t="shared" si="9"/>
        <v/>
      </c>
      <c r="G27" s="214" t="str">
        <f t="shared" si="6"/>
        <v/>
      </c>
      <c r="H27" s="215" t="str">
        <f t="shared" si="7"/>
        <v/>
      </c>
      <c r="I27" s="216">
        <v>0.78400000000000003</v>
      </c>
      <c r="J27" s="217" t="str">
        <f t="shared" si="10"/>
        <v/>
      </c>
      <c r="K27" s="218" t="str">
        <f>IF(H27="","",RANK(J27,J22:J31,1))</f>
        <v/>
      </c>
      <c r="L27" s="219" t="str">
        <f t="shared" si="8"/>
        <v>PIMS</v>
      </c>
      <c r="M27" s="183" t="str">
        <f>D18&amp;"-"&amp;N27</f>
        <v>-6</v>
      </c>
      <c r="N27" s="226">
        <v>6</v>
      </c>
      <c r="O27" s="227" t="str">
        <f>IF(ISNA(VLOOKUP(N27,$K22:$L31,2,FALSE)),"",VLOOKUP(N27,$K22:$L31,2,FALSE))</f>
        <v>FREYA</v>
      </c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</row>
    <row r="28" spans="1:27" ht="28" hidden="1" customHeight="1" x14ac:dyDescent="0.25">
      <c r="A28" s="209" t="s">
        <v>18</v>
      </c>
      <c r="B28" s="210"/>
      <c r="C28" s="211"/>
      <c r="D28" s="244"/>
      <c r="E28" s="244"/>
      <c r="F28" s="214" t="str">
        <f t="shared" si="9"/>
        <v/>
      </c>
      <c r="G28" s="214" t="str">
        <f t="shared" si="6"/>
        <v/>
      </c>
      <c r="H28" s="215" t="str">
        <f t="shared" si="7"/>
        <v/>
      </c>
      <c r="I28" s="216">
        <v>0.81299999999999994</v>
      </c>
      <c r="J28" s="217" t="str">
        <f t="shared" si="10"/>
        <v/>
      </c>
      <c r="K28" s="218" t="str">
        <f>IF(H28="","",RANK(J28,J22:J31,1))</f>
        <v/>
      </c>
      <c r="L28" s="219" t="str">
        <f t="shared" si="8"/>
        <v>LJ windward</v>
      </c>
      <c r="M28" s="183" t="str">
        <f>D18&amp;"-"&amp;N28</f>
        <v>-7</v>
      </c>
      <c r="N28" s="226">
        <v>7</v>
      </c>
      <c r="O28" s="227" t="str">
        <f>IF(ISNA(VLOOKUP(N28,$K22:$L31,2,FALSE)),"",VLOOKUP(N28,$K22:$L31,2,FALSE))</f>
        <v/>
      </c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</row>
    <row r="29" spans="1:27" ht="28" hidden="1" customHeight="1" x14ac:dyDescent="0.25">
      <c r="A29" s="209" t="s">
        <v>21</v>
      </c>
      <c r="B29" s="210"/>
      <c r="C29" s="211"/>
      <c r="D29" s="212"/>
      <c r="E29" s="213"/>
      <c r="F29" s="214" t="str">
        <f t="shared" si="9"/>
        <v/>
      </c>
      <c r="G29" s="214" t="str">
        <f t="shared" si="6"/>
        <v/>
      </c>
      <c r="H29" s="215" t="str">
        <f t="shared" si="7"/>
        <v/>
      </c>
      <c r="I29" s="216">
        <v>0.80600000000000005</v>
      </c>
      <c r="J29" s="217" t="str">
        <f t="shared" si="10"/>
        <v/>
      </c>
      <c r="K29" s="218" t="str">
        <f>IF(H29="","",RANK(J29,J22:J31,1))</f>
        <v/>
      </c>
      <c r="L29" s="219" t="str">
        <f t="shared" si="8"/>
        <v>IMAGINE</v>
      </c>
      <c r="M29" s="183" t="str">
        <f>D18&amp;"-"&amp;N29</f>
        <v>-8</v>
      </c>
      <c r="N29" s="226">
        <v>8</v>
      </c>
      <c r="O29" s="227" t="str">
        <f>IF(ISNA(VLOOKUP(N29,$K22:$L31,2,FALSE)),"",VLOOKUP(N29,$K22:$L31,2,FALSE))</f>
        <v/>
      </c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</row>
    <row r="30" spans="1:27" ht="28" hidden="1" customHeight="1" x14ac:dyDescent="0.25">
      <c r="A30" s="209" t="s">
        <v>16</v>
      </c>
      <c r="B30" s="210"/>
      <c r="C30" s="211"/>
      <c r="D30" s="244"/>
      <c r="E30" s="244"/>
      <c r="F30" s="214" t="str">
        <f t="shared" si="9"/>
        <v/>
      </c>
      <c r="G30" s="214" t="str">
        <f t="shared" si="6"/>
        <v/>
      </c>
      <c r="H30" s="215" t="str">
        <f t="shared" si="7"/>
        <v/>
      </c>
      <c r="I30" s="216">
        <v>0.78400000000000003</v>
      </c>
      <c r="J30" s="217" t="str">
        <f t="shared" si="10"/>
        <v/>
      </c>
      <c r="K30" s="218" t="str">
        <f>IF(H30="","",RANK(J30,J22:J31,1))</f>
        <v/>
      </c>
      <c r="L30" s="219" t="str">
        <f t="shared" si="8"/>
        <v>VOLARE</v>
      </c>
      <c r="M30" s="183" t="str">
        <f>D18&amp;"-"&amp;N30</f>
        <v>-9</v>
      </c>
      <c r="N30" s="226">
        <v>9</v>
      </c>
      <c r="O30" s="227" t="str">
        <f>IF(ISNA(VLOOKUP(N30,$K22:$L31,2,FALSE)),"",VLOOKUP(N30,$K22:$L31,2,FALSE))</f>
        <v/>
      </c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</row>
    <row r="31" spans="1:27" ht="28" hidden="1" customHeight="1" thickBot="1" x14ac:dyDescent="0.3">
      <c r="A31" s="228" t="s">
        <v>22</v>
      </c>
      <c r="B31" s="210"/>
      <c r="C31" s="211"/>
      <c r="D31" s="244"/>
      <c r="E31" s="244"/>
      <c r="F31" s="214" t="str">
        <f t="shared" si="9"/>
        <v/>
      </c>
      <c r="G31" s="214" t="str">
        <f t="shared" si="6"/>
        <v/>
      </c>
      <c r="H31" s="215" t="str">
        <f t="shared" si="7"/>
        <v/>
      </c>
      <c r="I31" s="216">
        <v>0.85</v>
      </c>
      <c r="J31" s="217" t="str">
        <f t="shared" si="10"/>
        <v/>
      </c>
      <c r="K31" s="218" t="str">
        <f>IF(H31="","",RANK(J31,J22:J31,1))</f>
        <v/>
      </c>
      <c r="L31" s="219" t="str">
        <f t="shared" si="8"/>
        <v>Minerva</v>
      </c>
      <c r="M31" s="183" t="str">
        <f>D18&amp;"-"&amp;N31</f>
        <v>-10</v>
      </c>
      <c r="N31" s="229">
        <v>10</v>
      </c>
      <c r="O31" s="230" t="str">
        <f>IF(ISNA(VLOOKUP(N31,$K22:$L31,2,FALSE)),"",VLOOKUP(N31,$K22:$L31,2,FALSE))</f>
        <v/>
      </c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</row>
    <row r="32" spans="1:27" ht="11" customHeight="1" thickBot="1" x14ac:dyDescent="0.3">
      <c r="A32" s="231"/>
      <c r="B32" s="232"/>
      <c r="C32" s="233"/>
      <c r="D32" s="234"/>
      <c r="E32" s="235"/>
      <c r="F32" s="235"/>
      <c r="G32" s="235"/>
      <c r="H32" s="233"/>
      <c r="I32" s="233"/>
      <c r="J32" s="233"/>
      <c r="K32" s="233"/>
      <c r="L32" s="233"/>
      <c r="M32" s="236"/>
      <c r="N32" s="59"/>
      <c r="O32" s="237"/>
      <c r="P32" s="236"/>
      <c r="Q32" s="236"/>
      <c r="R32" s="236"/>
      <c r="S32" s="236"/>
      <c r="T32" s="236"/>
      <c r="U32" s="236"/>
      <c r="V32" s="236"/>
      <c r="W32" s="59"/>
      <c r="X32" s="59"/>
      <c r="Y32" s="59"/>
      <c r="Z32" s="59"/>
      <c r="AA32" s="59"/>
    </row>
    <row r="33" spans="1:27" ht="15" customHeight="1" thickBot="1" x14ac:dyDescent="0.3">
      <c r="A33" s="176"/>
      <c r="B33" s="238"/>
      <c r="C33" s="178"/>
      <c r="D33" s="239"/>
      <c r="E33" s="180"/>
      <c r="F33" s="174"/>
      <c r="G33" s="174"/>
      <c r="H33" s="240"/>
      <c r="I33" s="190"/>
      <c r="J33" s="241"/>
      <c r="K33" s="59"/>
      <c r="L33" s="59"/>
      <c r="M33" s="59"/>
      <c r="N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</row>
    <row r="34" spans="1:27" ht="28" customHeight="1" thickBot="1" x14ac:dyDescent="0.3">
      <c r="A34" s="176" t="s">
        <v>59</v>
      </c>
      <c r="B34" s="177"/>
      <c r="C34" s="178"/>
      <c r="D34" s="179"/>
      <c r="E34" s="180"/>
      <c r="F34" s="174"/>
      <c r="G34" s="181"/>
      <c r="H34" s="59"/>
      <c r="I34" s="190"/>
      <c r="J34" s="190"/>
      <c r="K34" s="190"/>
      <c r="L34" s="59"/>
      <c r="M34" s="183"/>
      <c r="N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</row>
    <row r="35" spans="1:27" ht="28" hidden="1" customHeight="1" thickBot="1" x14ac:dyDescent="0.3">
      <c r="A35" s="184"/>
      <c r="B35" s="185"/>
      <c r="C35" s="186"/>
      <c r="D35" s="187"/>
      <c r="E35" s="188"/>
      <c r="F35" s="189"/>
      <c r="G35" s="189"/>
      <c r="H35" s="190"/>
      <c r="I35" s="190"/>
      <c r="J35" s="190"/>
      <c r="K35" s="190"/>
      <c r="L35" s="59"/>
      <c r="M35" s="183"/>
      <c r="N35" s="242"/>
      <c r="P35" s="242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</row>
    <row r="36" spans="1:27" ht="28" customHeight="1" thickBot="1" x14ac:dyDescent="0.3">
      <c r="A36" s="59"/>
      <c r="B36" s="191" t="s">
        <v>2</v>
      </c>
      <c r="C36" s="192" t="s">
        <v>3</v>
      </c>
      <c r="D36" s="193"/>
      <c r="E36" s="194"/>
      <c r="F36" s="194"/>
      <c r="G36" s="194"/>
      <c r="H36" s="443">
        <f>MAX(H38:H40)-MIN(H38:H40)</f>
        <v>12.099999999999973</v>
      </c>
      <c r="I36" s="195"/>
      <c r="J36" s="195"/>
      <c r="K36" s="196"/>
      <c r="L36" s="196"/>
      <c r="M36" s="183"/>
      <c r="N36" s="59" t="s">
        <v>65</v>
      </c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</row>
    <row r="37" spans="1:27" ht="28" customHeight="1" thickBot="1" x14ac:dyDescent="0.45">
      <c r="A37" s="197" t="s">
        <v>4</v>
      </c>
      <c r="B37" s="198" t="s">
        <v>5</v>
      </c>
      <c r="C37" s="199" t="s">
        <v>6</v>
      </c>
      <c r="D37" s="200" t="s">
        <v>7</v>
      </c>
      <c r="E37" s="201" t="s">
        <v>8</v>
      </c>
      <c r="F37" s="201" t="s">
        <v>9</v>
      </c>
      <c r="G37" s="201" t="s">
        <v>10</v>
      </c>
      <c r="H37" s="202" t="s">
        <v>11</v>
      </c>
      <c r="I37" s="203" t="s">
        <v>12</v>
      </c>
      <c r="J37" s="204" t="s">
        <v>13</v>
      </c>
      <c r="K37" s="205" t="s">
        <v>14</v>
      </c>
      <c r="L37" s="206" t="s">
        <v>23</v>
      </c>
      <c r="M37" s="183" t="s">
        <v>25</v>
      </c>
      <c r="N37" s="59" t="s">
        <v>24</v>
      </c>
      <c r="O37" s="72" t="s">
        <v>23</v>
      </c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</row>
    <row r="38" spans="1:27" ht="28" customHeight="1" thickBot="1" x14ac:dyDescent="0.3">
      <c r="A38" s="209" t="s">
        <v>71</v>
      </c>
      <c r="B38" s="210"/>
      <c r="C38" s="211"/>
      <c r="D38" s="245">
        <v>0.54861111111111105</v>
      </c>
      <c r="E38" s="246">
        <v>0.56814814814814818</v>
      </c>
      <c r="F38" s="214">
        <f>IF(E38="","",E38-D38)</f>
        <v>1.953703703703713E-2</v>
      </c>
      <c r="G38" s="214">
        <f t="shared" ref="G38:G47" si="11">F38</f>
        <v>1.953703703703713E-2</v>
      </c>
      <c r="H38" s="215">
        <f t="shared" ref="H38:H47" si="12">IF(E38="","",(E38-D38)*1440)</f>
        <v>28.133333333333468</v>
      </c>
      <c r="I38" s="216">
        <v>0.90700000000000003</v>
      </c>
      <c r="J38" s="217">
        <f>IF(H38="","",H38*I38)</f>
        <v>25.516933333333455</v>
      </c>
      <c r="K38" s="218">
        <f>IF(H38="","",RANK(J38,J38:J47,1))</f>
        <v>1</v>
      </c>
      <c r="L38" s="247" t="str">
        <f t="shared" ref="L38:L47" si="13">A38</f>
        <v>SCARLET OYSTER</v>
      </c>
      <c r="M38" s="183" t="str">
        <f>D34&amp;"-"&amp;N38</f>
        <v>-1</v>
      </c>
      <c r="N38" s="220">
        <v>1</v>
      </c>
      <c r="O38" s="221" t="str">
        <f>IF(ISNA(VLOOKUP(N38,$K38:$L47,2,FALSE)),"",VLOOKUP(N38,$K38:$L47,2,FALSE))</f>
        <v>SCARLET OYSTER</v>
      </c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</row>
    <row r="39" spans="1:27" ht="28" customHeight="1" thickBot="1" x14ac:dyDescent="0.3">
      <c r="A39" s="209" t="s">
        <v>72</v>
      </c>
      <c r="B39" s="210"/>
      <c r="C39" s="211"/>
      <c r="D39" s="245">
        <v>0.54861111111111105</v>
      </c>
      <c r="E39" s="246">
        <v>0.56887731481481485</v>
      </c>
      <c r="F39" s="214">
        <f t="shared" ref="F39:F47" si="14">IF(E39="","",E39-D39)</f>
        <v>2.02662037037038E-2</v>
      </c>
      <c r="G39" s="214">
        <f t="shared" si="11"/>
        <v>2.02662037037038E-2</v>
      </c>
      <c r="H39" s="215">
        <f t="shared" si="12"/>
        <v>29.183333333333472</v>
      </c>
      <c r="I39" s="216">
        <v>0.95799999999999996</v>
      </c>
      <c r="J39" s="217">
        <f t="shared" ref="J39:J47" si="15">IF(H39="","",H39*I39)</f>
        <v>27.957633333333465</v>
      </c>
      <c r="K39" s="218">
        <f>IF(H39="","",RANK(J39,J38:J47,1))</f>
        <v>3</v>
      </c>
      <c r="L39" s="247" t="str">
        <f t="shared" si="13"/>
        <v>BLUE FIN</v>
      </c>
      <c r="M39" s="183" t="str">
        <f>D34&amp;"-"&amp;N39</f>
        <v>-2</v>
      </c>
      <c r="N39" s="222">
        <v>2</v>
      </c>
      <c r="O39" s="223" t="str">
        <f>IF(ISNA(VLOOKUP(N39,$K38:$L47,2,FALSE)),"",VLOOKUP(N39,$K38:$L47,2,FALSE))</f>
        <v>JUA KALI</v>
      </c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</row>
    <row r="40" spans="1:27" ht="28" customHeight="1" thickBot="1" x14ac:dyDescent="0.3">
      <c r="A40" s="209" t="s">
        <v>73</v>
      </c>
      <c r="B40" s="210"/>
      <c r="C40" s="211"/>
      <c r="D40" s="245">
        <v>0.54861111111111105</v>
      </c>
      <c r="E40" s="246">
        <v>0.57655092592592594</v>
      </c>
      <c r="F40" s="214">
        <f t="shared" si="14"/>
        <v>2.7939814814814889E-2</v>
      </c>
      <c r="G40" s="214">
        <f t="shared" si="11"/>
        <v>2.7939814814814889E-2</v>
      </c>
      <c r="H40" s="215">
        <f t="shared" si="12"/>
        <v>40.233333333333441</v>
      </c>
      <c r="I40" s="216">
        <v>0.89200000000000002</v>
      </c>
      <c r="J40" s="217">
        <f t="shared" si="15"/>
        <v>35.888133333333428</v>
      </c>
      <c r="K40" s="218">
        <f>IF(H40="","",RANK(J40,J38:J47,1))</f>
        <v>4</v>
      </c>
      <c r="L40" s="247" t="str">
        <f t="shared" si="13"/>
        <v>HATHA MIRIS</v>
      </c>
      <c r="M40" s="183" t="str">
        <f>D34&amp;"-"&amp;N40</f>
        <v>-3</v>
      </c>
      <c r="N40" s="222">
        <v>3</v>
      </c>
      <c r="O40" s="225" t="str">
        <f>IF(ISNA(VLOOKUP(N40,$K38:$L47,2,FALSE)),"",VLOOKUP(N40,$K38:$L47,2,FALSE))</f>
        <v>BLUE FIN</v>
      </c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</row>
    <row r="41" spans="1:27" ht="28" customHeight="1" thickBot="1" x14ac:dyDescent="0.3">
      <c r="A41" s="209" t="s">
        <v>74</v>
      </c>
      <c r="B41" s="210"/>
      <c r="C41" s="211"/>
      <c r="D41" s="245">
        <v>0.54861111111111105</v>
      </c>
      <c r="E41" s="243">
        <v>0.56833333333333336</v>
      </c>
      <c r="F41" s="214">
        <f t="shared" si="14"/>
        <v>1.9722222222222308E-2</v>
      </c>
      <c r="G41" s="214">
        <f t="shared" si="11"/>
        <v>1.9722222222222308E-2</v>
      </c>
      <c r="H41" s="215">
        <f t="shared" si="12"/>
        <v>28.400000000000123</v>
      </c>
      <c r="I41" s="216">
        <v>0.95899999999999996</v>
      </c>
      <c r="J41" s="217">
        <f t="shared" si="15"/>
        <v>27.235600000000115</v>
      </c>
      <c r="K41" s="218">
        <f>IF(H41="","",RANK(J41,J38:J47,1))</f>
        <v>2</v>
      </c>
      <c r="L41" s="247" t="str">
        <f t="shared" si="13"/>
        <v>JUA KALI</v>
      </c>
      <c r="M41" s="183" t="str">
        <f>D34&amp;"-"&amp;N41</f>
        <v>-4</v>
      </c>
      <c r="N41" s="248">
        <v>4</v>
      </c>
      <c r="O41" s="249" t="str">
        <f>IF(ISNA(VLOOKUP(N41,$K38:$L47,2,FALSE)),"",VLOOKUP(N41,$K38:$L47,2,FALSE))</f>
        <v>HATHA MIRIS</v>
      </c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</row>
    <row r="42" spans="1:27" ht="28" customHeight="1" x14ac:dyDescent="0.25">
      <c r="A42" s="209" t="s">
        <v>75</v>
      </c>
      <c r="B42" s="210" t="s">
        <v>87</v>
      </c>
      <c r="C42" s="211"/>
      <c r="D42" s="245">
        <v>0.54861111111111105</v>
      </c>
      <c r="E42" s="244"/>
      <c r="F42" s="214" t="str">
        <f t="shared" si="14"/>
        <v/>
      </c>
      <c r="G42" s="214" t="str">
        <f t="shared" si="11"/>
        <v/>
      </c>
      <c r="H42" s="215" t="str">
        <f t="shared" si="12"/>
        <v/>
      </c>
      <c r="I42" s="216">
        <v>0.91300000000000003</v>
      </c>
      <c r="J42" s="217" t="str">
        <f t="shared" si="15"/>
        <v/>
      </c>
      <c r="K42" s="218">
        <v>6</v>
      </c>
      <c r="L42" s="247" t="str">
        <f t="shared" si="13"/>
        <v>FREYA</v>
      </c>
      <c r="M42" s="183" t="str">
        <f>D34&amp;"-"&amp;N42</f>
        <v>-5</v>
      </c>
      <c r="N42" s="226">
        <v>5</v>
      </c>
      <c r="O42" s="227" t="str">
        <f>IF(ISNA(VLOOKUP(N42,$K38:$L47,2,FALSE)),"",VLOOKUP(N42,$K38:$L47,2,FALSE))</f>
        <v/>
      </c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</row>
    <row r="43" spans="1:27" ht="28" hidden="1" customHeight="1" thickBot="1" x14ac:dyDescent="0.3">
      <c r="A43" s="209" t="s">
        <v>20</v>
      </c>
      <c r="B43" s="210"/>
      <c r="C43" s="211"/>
      <c r="D43" s="244"/>
      <c r="E43" s="244"/>
      <c r="F43" s="214" t="str">
        <f t="shared" si="14"/>
        <v/>
      </c>
      <c r="G43" s="214" t="str">
        <f t="shared" si="11"/>
        <v/>
      </c>
      <c r="H43" s="215" t="str">
        <f t="shared" si="12"/>
        <v/>
      </c>
      <c r="I43" s="216">
        <v>0.78400000000000003</v>
      </c>
      <c r="J43" s="217" t="str">
        <f t="shared" si="15"/>
        <v/>
      </c>
      <c r="K43" s="218" t="str">
        <f>IF(H43="","",RANK(J43,J38:J47,1))</f>
        <v/>
      </c>
      <c r="L43" s="247" t="str">
        <f t="shared" si="13"/>
        <v>PIMS</v>
      </c>
      <c r="M43" s="183" t="str">
        <f>D34&amp;"-"&amp;N43</f>
        <v>-6</v>
      </c>
      <c r="N43" s="226">
        <v>6</v>
      </c>
      <c r="O43" s="227" t="str">
        <f>IF(ISNA(VLOOKUP(N43,$K38:$L47,2,FALSE)),"",VLOOKUP(N43,$K38:$L47,2,FALSE))</f>
        <v>FREYA</v>
      </c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</row>
    <row r="44" spans="1:27" ht="28" hidden="1" customHeight="1" thickBot="1" x14ac:dyDescent="0.3">
      <c r="A44" s="209" t="s">
        <v>18</v>
      </c>
      <c r="B44" s="210"/>
      <c r="C44" s="211"/>
      <c r="D44" s="245"/>
      <c r="E44" s="246"/>
      <c r="F44" s="214" t="str">
        <f t="shared" si="14"/>
        <v/>
      </c>
      <c r="G44" s="214" t="str">
        <f t="shared" si="11"/>
        <v/>
      </c>
      <c r="H44" s="215" t="str">
        <f t="shared" si="12"/>
        <v/>
      </c>
      <c r="I44" s="216">
        <v>0.81299999999999994</v>
      </c>
      <c r="J44" s="217" t="str">
        <f t="shared" si="15"/>
        <v/>
      </c>
      <c r="K44" s="218" t="str">
        <f>IF(H44="","",RANK(J44,J38:J47,1))</f>
        <v/>
      </c>
      <c r="L44" s="247" t="str">
        <f t="shared" si="13"/>
        <v>LJ windward</v>
      </c>
      <c r="M44" s="183" t="str">
        <f>D34&amp;"-"&amp;N44</f>
        <v>-7</v>
      </c>
      <c r="N44" s="226">
        <v>7</v>
      </c>
      <c r="O44" s="227" t="str">
        <f>IF(ISNA(VLOOKUP(N44,$K38:$L47,2,FALSE)),"",VLOOKUP(N44,$K38:$L47,2,FALSE))</f>
        <v/>
      </c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</row>
    <row r="45" spans="1:27" ht="28" hidden="1" customHeight="1" x14ac:dyDescent="0.25">
      <c r="A45" s="209" t="s">
        <v>21</v>
      </c>
      <c r="B45" s="210"/>
      <c r="C45" s="211"/>
      <c r="D45" s="245"/>
      <c r="E45" s="246"/>
      <c r="F45" s="214" t="str">
        <f t="shared" si="14"/>
        <v/>
      </c>
      <c r="G45" s="214" t="str">
        <f t="shared" si="11"/>
        <v/>
      </c>
      <c r="H45" s="215" t="str">
        <f t="shared" si="12"/>
        <v/>
      </c>
      <c r="I45" s="216">
        <v>0.80600000000000005</v>
      </c>
      <c r="J45" s="217" t="str">
        <f t="shared" si="15"/>
        <v/>
      </c>
      <c r="K45" s="218" t="str">
        <f>IF(H45="","",RANK(J45,J38:J47,1))</f>
        <v/>
      </c>
      <c r="L45" s="247" t="str">
        <f t="shared" si="13"/>
        <v>IMAGINE</v>
      </c>
      <c r="M45" s="183" t="str">
        <f>D34&amp;"-"&amp;N45</f>
        <v>-8</v>
      </c>
      <c r="N45" s="226">
        <v>8</v>
      </c>
      <c r="O45" s="227" t="str">
        <f>IF(ISNA(VLOOKUP(N45,$K38:$L47,2,FALSE)),"",VLOOKUP(N45,$K38:$L47,2,FALSE))</f>
        <v/>
      </c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</row>
    <row r="46" spans="1:27" ht="28" hidden="1" customHeight="1" x14ac:dyDescent="0.25">
      <c r="A46" s="209" t="s">
        <v>16</v>
      </c>
      <c r="B46" s="210"/>
      <c r="C46" s="211"/>
      <c r="D46" s="244"/>
      <c r="E46" s="244"/>
      <c r="F46" s="214" t="str">
        <f t="shared" si="14"/>
        <v/>
      </c>
      <c r="G46" s="214" t="str">
        <f t="shared" si="11"/>
        <v/>
      </c>
      <c r="H46" s="215" t="str">
        <f t="shared" si="12"/>
        <v/>
      </c>
      <c r="I46" s="216">
        <v>0.78400000000000003</v>
      </c>
      <c r="J46" s="217" t="str">
        <f t="shared" si="15"/>
        <v/>
      </c>
      <c r="K46" s="218" t="str">
        <f>IF(H46="","",RANK(J46,J38:J47,1))</f>
        <v/>
      </c>
      <c r="L46" s="247" t="str">
        <f t="shared" si="13"/>
        <v>VOLARE</v>
      </c>
      <c r="M46" s="183" t="str">
        <f>D34&amp;"-"&amp;N46</f>
        <v>-9</v>
      </c>
      <c r="N46" s="226">
        <v>9</v>
      </c>
      <c r="O46" s="227" t="str">
        <f>IF(ISNA(VLOOKUP(N46,$K38:$L47,2,FALSE)),"",VLOOKUP(N46,$K38:$L47,2,FALSE))</f>
        <v/>
      </c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</row>
    <row r="47" spans="1:27" ht="28" hidden="1" customHeight="1" thickBot="1" x14ac:dyDescent="0.3">
      <c r="A47" s="228" t="s">
        <v>22</v>
      </c>
      <c r="B47" s="210"/>
      <c r="C47" s="211"/>
      <c r="D47" s="244"/>
      <c r="E47" s="244"/>
      <c r="F47" s="214" t="str">
        <f t="shared" si="14"/>
        <v/>
      </c>
      <c r="G47" s="214" t="str">
        <f t="shared" si="11"/>
        <v/>
      </c>
      <c r="H47" s="215" t="str">
        <f t="shared" si="12"/>
        <v/>
      </c>
      <c r="I47" s="216">
        <v>0.85</v>
      </c>
      <c r="J47" s="217" t="str">
        <f t="shared" si="15"/>
        <v/>
      </c>
      <c r="K47" s="218" t="str">
        <f>IF(H47="","",RANK(J47,J38:J47,1))</f>
        <v/>
      </c>
      <c r="L47" s="247" t="str">
        <f t="shared" si="13"/>
        <v>Minerva</v>
      </c>
      <c r="M47" s="183" t="str">
        <f>D34&amp;"-"&amp;N47</f>
        <v>-10</v>
      </c>
      <c r="N47" s="229">
        <v>10</v>
      </c>
      <c r="O47" s="230" t="str">
        <f>IF(ISNA(VLOOKUP(N47,$K38:$L47,2,FALSE)),"",VLOOKUP(N47,$K38:$L47,2,FALSE))</f>
        <v/>
      </c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</row>
    <row r="48" spans="1:27" ht="11" customHeight="1" thickBot="1" x14ac:dyDescent="0.3">
      <c r="A48" s="231"/>
      <c r="B48" s="232"/>
      <c r="C48" s="233"/>
      <c r="D48" s="234"/>
      <c r="E48" s="235"/>
      <c r="F48" s="235"/>
      <c r="G48" s="235"/>
      <c r="H48" s="233"/>
      <c r="I48" s="233"/>
      <c r="J48" s="233"/>
      <c r="K48" s="233"/>
      <c r="L48" s="233"/>
      <c r="M48" s="236"/>
      <c r="N48" s="59"/>
      <c r="O48" s="237"/>
      <c r="P48" s="236"/>
      <c r="Q48" s="236"/>
      <c r="R48" s="236"/>
      <c r="S48" s="236"/>
      <c r="T48" s="236"/>
      <c r="U48" s="236"/>
      <c r="V48" s="236"/>
      <c r="W48" s="59"/>
      <c r="X48" s="59"/>
      <c r="Y48" s="59"/>
      <c r="Z48" s="59"/>
      <c r="AA48" s="59"/>
    </row>
    <row r="49" spans="1:27" ht="28" customHeight="1" thickBot="1" x14ac:dyDescent="0.3">
      <c r="A49" s="176"/>
      <c r="B49" s="238"/>
      <c r="C49" s="178"/>
      <c r="D49" s="239"/>
      <c r="E49" s="180"/>
      <c r="F49" s="174"/>
      <c r="G49" s="174"/>
      <c r="H49" s="240"/>
      <c r="I49" s="190"/>
      <c r="J49" s="241"/>
      <c r="K49" s="59"/>
      <c r="L49" s="59"/>
      <c r="M49" s="59"/>
      <c r="N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</row>
    <row r="50" spans="1:27" ht="28" customHeight="1" thickBot="1" x14ac:dyDescent="0.3">
      <c r="A50" s="250" t="s">
        <v>60</v>
      </c>
      <c r="B50" s="177"/>
      <c r="C50" s="178"/>
      <c r="D50" s="179"/>
      <c r="E50" s="180"/>
      <c r="F50" s="174"/>
      <c r="G50" s="181"/>
      <c r="H50" s="59"/>
      <c r="I50" s="241"/>
      <c r="J50" s="241"/>
      <c r="K50" s="241"/>
      <c r="L50" s="241"/>
      <c r="M50" s="183"/>
      <c r="N50" s="241"/>
      <c r="O50" s="251"/>
      <c r="P50" s="241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</row>
    <row r="51" spans="1:27" ht="28" hidden="1" customHeight="1" thickBot="1" x14ac:dyDescent="0.3">
      <c r="A51" s="206"/>
      <c r="B51" s="185"/>
      <c r="C51" s="186"/>
      <c r="D51" s="187"/>
      <c r="E51" s="188"/>
      <c r="F51" s="189"/>
      <c r="G51" s="189"/>
      <c r="H51" s="190"/>
      <c r="I51" s="241"/>
      <c r="J51" s="241"/>
      <c r="K51" s="241"/>
      <c r="L51" s="241"/>
      <c r="M51" s="183"/>
      <c r="N51" s="241"/>
      <c r="O51" s="251"/>
      <c r="P51" s="241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</row>
    <row r="52" spans="1:27" ht="28" customHeight="1" thickBot="1" x14ac:dyDescent="0.3">
      <c r="A52" s="59"/>
      <c r="B52" s="252" t="s">
        <v>2</v>
      </c>
      <c r="C52" s="253" t="s">
        <v>3</v>
      </c>
      <c r="D52" s="193"/>
      <c r="E52" s="194"/>
      <c r="F52" s="194"/>
      <c r="G52" s="194"/>
      <c r="H52" s="443">
        <f>MAX(H54:H56)-MIN(H54:H56)</f>
        <v>21.933333333333451</v>
      </c>
      <c r="I52" s="195"/>
      <c r="J52" s="195"/>
      <c r="K52" s="196"/>
      <c r="L52" s="196"/>
      <c r="M52" s="183"/>
      <c r="N52" s="59" t="s">
        <v>65</v>
      </c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</row>
    <row r="53" spans="1:27" ht="28" customHeight="1" thickBot="1" x14ac:dyDescent="0.45">
      <c r="A53" s="197" t="s">
        <v>4</v>
      </c>
      <c r="B53" s="254" t="s">
        <v>5</v>
      </c>
      <c r="C53" s="255" t="s">
        <v>6</v>
      </c>
      <c r="D53" s="200" t="s">
        <v>7</v>
      </c>
      <c r="E53" s="201" t="s">
        <v>8</v>
      </c>
      <c r="F53" s="201" t="s">
        <v>9</v>
      </c>
      <c r="G53" s="201" t="s">
        <v>10</v>
      </c>
      <c r="H53" s="202" t="s">
        <v>11</v>
      </c>
      <c r="I53" s="203" t="s">
        <v>12</v>
      </c>
      <c r="J53" s="204" t="s">
        <v>13</v>
      </c>
      <c r="K53" s="205" t="s">
        <v>14</v>
      </c>
      <c r="L53" s="206" t="s">
        <v>23</v>
      </c>
      <c r="M53" s="183" t="s">
        <v>25</v>
      </c>
      <c r="N53" s="207" t="s">
        <v>24</v>
      </c>
      <c r="O53" s="208" t="s">
        <v>23</v>
      </c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</row>
    <row r="54" spans="1:27" ht="28" customHeight="1" thickBot="1" x14ac:dyDescent="0.3">
      <c r="A54" s="209" t="s">
        <v>71</v>
      </c>
      <c r="B54" s="210"/>
      <c r="C54" s="211"/>
      <c r="D54" s="256">
        <v>0.58680555555555558</v>
      </c>
      <c r="E54" s="243">
        <v>0.62964120370370369</v>
      </c>
      <c r="F54" s="214">
        <f>IF(E54="","",E54-D54)</f>
        <v>4.2835648148148109E-2</v>
      </c>
      <c r="G54" s="214">
        <f t="shared" ref="G54:G63" si="16">F54</f>
        <v>4.2835648148148109E-2</v>
      </c>
      <c r="H54" s="215">
        <f t="shared" ref="H54:H63" si="17">IF(E54="","",(E54-D54)*1440)</f>
        <v>61.68333333333328</v>
      </c>
      <c r="I54" s="216">
        <v>0.90700000000000003</v>
      </c>
      <c r="J54" s="217">
        <f>IF(H54="","",H54*I54)</f>
        <v>55.946783333333286</v>
      </c>
      <c r="K54" s="218">
        <f>IF(H54="","",RANK(J54,J54:J63,1))</f>
        <v>1</v>
      </c>
      <c r="L54" s="247" t="str">
        <f t="shared" ref="L54:L63" si="18">A54</f>
        <v>SCARLET OYSTER</v>
      </c>
      <c r="M54" s="183" t="str">
        <f>D50&amp;"-"&amp;N54</f>
        <v>-1</v>
      </c>
      <c r="N54" s="220">
        <v>1</v>
      </c>
      <c r="O54" s="221" t="str">
        <f>IF(ISNA(VLOOKUP(N54,$K54:$L63,2,FALSE)),"",VLOOKUP(N54,$K54:$L63,2,FALSE))</f>
        <v>SCARLET OYSTER</v>
      </c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</row>
    <row r="55" spans="1:27" ht="28" customHeight="1" thickBot="1" x14ac:dyDescent="0.3">
      <c r="A55" s="209" t="s">
        <v>72</v>
      </c>
      <c r="B55" s="210"/>
      <c r="C55" s="211"/>
      <c r="D55" s="256">
        <v>0.58680555555555558</v>
      </c>
      <c r="E55" s="243">
        <v>0.63031249999999994</v>
      </c>
      <c r="F55" s="214">
        <f t="shared" ref="F55:F63" si="19">IF(E55="","",E55-D55)</f>
        <v>4.3506944444444362E-2</v>
      </c>
      <c r="G55" s="214">
        <f t="shared" si="16"/>
        <v>4.3506944444444362E-2</v>
      </c>
      <c r="H55" s="215">
        <f t="shared" si="17"/>
        <v>62.649999999999878</v>
      </c>
      <c r="I55" s="216">
        <v>0.95799999999999996</v>
      </c>
      <c r="J55" s="217">
        <f t="shared" ref="J55:J63" si="20">IF(H55="","",H55*I55)</f>
        <v>60.018699999999882</v>
      </c>
      <c r="K55" s="218">
        <f>IF(H55="","",RANK(J55,J54:J63,1))</f>
        <v>3</v>
      </c>
      <c r="L55" s="247" t="str">
        <f t="shared" si="18"/>
        <v>BLUE FIN</v>
      </c>
      <c r="M55" s="183" t="str">
        <f>D50&amp;"-"&amp;N55</f>
        <v>-2</v>
      </c>
      <c r="N55" s="222">
        <v>2</v>
      </c>
      <c r="O55" s="223" t="str">
        <f>IF(ISNA(VLOOKUP(N55,$K54:$L63,2,FALSE)),"",VLOOKUP(N55,$K54:$L63,2,FALSE))</f>
        <v>JUA KALI</v>
      </c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</row>
    <row r="56" spans="1:27" ht="28" customHeight="1" thickBot="1" x14ac:dyDescent="0.3">
      <c r="A56" s="209" t="s">
        <v>73</v>
      </c>
      <c r="B56" s="210"/>
      <c r="C56" s="211"/>
      <c r="D56" s="256">
        <v>0.58680555555555558</v>
      </c>
      <c r="E56" s="243">
        <v>0.64487268518518526</v>
      </c>
      <c r="F56" s="214">
        <f t="shared" si="19"/>
        <v>5.8067129629629677E-2</v>
      </c>
      <c r="G56" s="214">
        <f t="shared" si="16"/>
        <v>5.8067129629629677E-2</v>
      </c>
      <c r="H56" s="215">
        <f t="shared" si="17"/>
        <v>83.616666666666731</v>
      </c>
      <c r="I56" s="216">
        <v>0.89200000000000002</v>
      </c>
      <c r="J56" s="217">
        <f t="shared" si="20"/>
        <v>74.586066666666724</v>
      </c>
      <c r="K56" s="218">
        <f>IF(H56="","",RANK(J56,J54:J63,1))</f>
        <v>4</v>
      </c>
      <c r="L56" s="247" t="str">
        <f t="shared" si="18"/>
        <v>HATHA MIRIS</v>
      </c>
      <c r="M56" s="183" t="str">
        <f>D50&amp;"-"&amp;N56</f>
        <v>-3</v>
      </c>
      <c r="N56" s="222">
        <v>3</v>
      </c>
      <c r="O56" s="225" t="str">
        <f>IF(ISNA(VLOOKUP(N56,$K54:$L63,2,FALSE)),"",VLOOKUP(N56,$K54:$L63,2,FALSE))</f>
        <v>BLUE FIN</v>
      </c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</row>
    <row r="57" spans="1:27" ht="28" customHeight="1" x14ac:dyDescent="0.25">
      <c r="A57" s="209" t="s">
        <v>74</v>
      </c>
      <c r="B57" s="210"/>
      <c r="C57" s="211"/>
      <c r="D57" s="256">
        <v>0.58680555555555558</v>
      </c>
      <c r="E57" s="243">
        <v>0.62957175925925923</v>
      </c>
      <c r="F57" s="214">
        <f t="shared" si="19"/>
        <v>4.2766203703703654E-2</v>
      </c>
      <c r="G57" s="214">
        <f t="shared" si="16"/>
        <v>4.2766203703703654E-2</v>
      </c>
      <c r="H57" s="215">
        <f t="shared" si="17"/>
        <v>61.583333333333258</v>
      </c>
      <c r="I57" s="216">
        <v>0.95899999999999996</v>
      </c>
      <c r="J57" s="217">
        <f t="shared" si="20"/>
        <v>59.058416666666595</v>
      </c>
      <c r="K57" s="218">
        <f>IF(H57="","",RANK(J57,J54:J63,1))</f>
        <v>2</v>
      </c>
      <c r="L57" s="247" t="str">
        <f t="shared" si="18"/>
        <v>JUA KALI</v>
      </c>
      <c r="M57" s="183" t="str">
        <f>D50&amp;"-"&amp;N57</f>
        <v>-4</v>
      </c>
      <c r="N57" s="226">
        <v>4</v>
      </c>
      <c r="O57" s="227" t="str">
        <f>IF(ISNA(VLOOKUP(N57,$K54:$L63,2,FALSE)),"",VLOOKUP(N57,$K54:$L63,2,FALSE))</f>
        <v>HATHA MIRIS</v>
      </c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</row>
    <row r="58" spans="1:27" ht="28" customHeight="1" x14ac:dyDescent="0.25">
      <c r="A58" s="209" t="s">
        <v>75</v>
      </c>
      <c r="B58" s="210" t="s">
        <v>87</v>
      </c>
      <c r="C58" s="211"/>
      <c r="D58" s="256">
        <v>0.58680555555555558</v>
      </c>
      <c r="E58" s="244"/>
      <c r="F58" s="214" t="str">
        <f t="shared" si="19"/>
        <v/>
      </c>
      <c r="G58" s="214" t="str">
        <f t="shared" si="16"/>
        <v/>
      </c>
      <c r="H58" s="215" t="str">
        <f t="shared" si="17"/>
        <v/>
      </c>
      <c r="I58" s="216">
        <v>0.91300000000000003</v>
      </c>
      <c r="J58" s="217" t="str">
        <f t="shared" si="20"/>
        <v/>
      </c>
      <c r="K58" s="218">
        <v>6</v>
      </c>
      <c r="L58" s="247" t="str">
        <f t="shared" si="18"/>
        <v>FREYA</v>
      </c>
      <c r="M58" s="183" t="str">
        <f>D50&amp;"-"&amp;N58</f>
        <v>-5</v>
      </c>
      <c r="N58" s="226">
        <v>5</v>
      </c>
      <c r="O58" s="227" t="str">
        <f>IF(ISNA(VLOOKUP(N58,$K54:$L63,2,FALSE)),"",VLOOKUP(N58,$K54:$L63,2,FALSE))</f>
        <v/>
      </c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</row>
    <row r="59" spans="1:27" ht="28" hidden="1" customHeight="1" x14ac:dyDescent="0.25">
      <c r="A59" s="209" t="s">
        <v>20</v>
      </c>
      <c r="B59" s="210"/>
      <c r="C59" s="211"/>
      <c r="D59" s="244"/>
      <c r="E59" s="244"/>
      <c r="F59" s="214" t="str">
        <f t="shared" si="19"/>
        <v/>
      </c>
      <c r="G59" s="214" t="str">
        <f t="shared" si="16"/>
        <v/>
      </c>
      <c r="H59" s="215" t="str">
        <f t="shared" si="17"/>
        <v/>
      </c>
      <c r="I59" s="216">
        <v>0.78400000000000003</v>
      </c>
      <c r="J59" s="217" t="str">
        <f t="shared" si="20"/>
        <v/>
      </c>
      <c r="K59" s="218" t="str">
        <f>IF(H59="","",RANK(J59,J54:J63,1))</f>
        <v/>
      </c>
      <c r="L59" s="247" t="str">
        <f t="shared" si="18"/>
        <v>PIMS</v>
      </c>
      <c r="M59" s="183" t="str">
        <f>D50&amp;"-"&amp;N59</f>
        <v>-6</v>
      </c>
      <c r="N59" s="226">
        <v>6</v>
      </c>
      <c r="O59" s="227" t="str">
        <f>IF(ISNA(VLOOKUP(N59,$K54:$L63,2,FALSE)),"",VLOOKUP(N59,$K54:$L63,2,FALSE))</f>
        <v>FREYA</v>
      </c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</row>
    <row r="60" spans="1:27" ht="28" hidden="1" customHeight="1" x14ac:dyDescent="0.25">
      <c r="A60" s="209" t="s">
        <v>18</v>
      </c>
      <c r="B60" s="210"/>
      <c r="C60" s="211"/>
      <c r="D60" s="244"/>
      <c r="E60" s="244"/>
      <c r="F60" s="214" t="str">
        <f t="shared" si="19"/>
        <v/>
      </c>
      <c r="G60" s="214" t="str">
        <f t="shared" si="16"/>
        <v/>
      </c>
      <c r="H60" s="215" t="str">
        <f t="shared" si="17"/>
        <v/>
      </c>
      <c r="I60" s="216">
        <v>0.81299999999999994</v>
      </c>
      <c r="J60" s="217" t="str">
        <f t="shared" si="20"/>
        <v/>
      </c>
      <c r="K60" s="218" t="str">
        <f>IF(H60="","",RANK(J60,J54:J63,1))</f>
        <v/>
      </c>
      <c r="L60" s="247" t="str">
        <f t="shared" si="18"/>
        <v>LJ windward</v>
      </c>
      <c r="M60" s="183" t="str">
        <f>D50&amp;"-"&amp;N60</f>
        <v>-7</v>
      </c>
      <c r="N60" s="226">
        <v>7</v>
      </c>
      <c r="O60" s="227" t="str">
        <f>IF(ISNA(VLOOKUP(N60,$K54:$L63,2,FALSE)),"",VLOOKUP(N60,$K54:$L63,2,FALSE))</f>
        <v/>
      </c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</row>
    <row r="61" spans="1:27" ht="28" hidden="1" customHeight="1" x14ac:dyDescent="0.25">
      <c r="A61" s="209" t="s">
        <v>21</v>
      </c>
      <c r="B61" s="210"/>
      <c r="C61" s="211"/>
      <c r="D61" s="244"/>
      <c r="E61" s="244"/>
      <c r="F61" s="214" t="str">
        <f t="shared" si="19"/>
        <v/>
      </c>
      <c r="G61" s="214" t="str">
        <f t="shared" si="16"/>
        <v/>
      </c>
      <c r="H61" s="215" t="str">
        <f t="shared" si="17"/>
        <v/>
      </c>
      <c r="I61" s="216">
        <v>0.80600000000000005</v>
      </c>
      <c r="J61" s="217" t="str">
        <f t="shared" si="20"/>
        <v/>
      </c>
      <c r="K61" s="218" t="str">
        <f>IF(H61="","",RANK(J61,J54:J63,1))</f>
        <v/>
      </c>
      <c r="L61" s="247" t="str">
        <f t="shared" si="18"/>
        <v>IMAGINE</v>
      </c>
      <c r="M61" s="183" t="str">
        <f>D50&amp;"-"&amp;N61</f>
        <v>-8</v>
      </c>
      <c r="N61" s="226">
        <v>8</v>
      </c>
      <c r="O61" s="227" t="str">
        <f>IF(ISNA(VLOOKUP(N61,$K54:$L63,2,FALSE)),"",VLOOKUP(N61,$K54:$L63,2,FALSE))</f>
        <v/>
      </c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</row>
    <row r="62" spans="1:27" ht="28" hidden="1" customHeight="1" x14ac:dyDescent="0.25">
      <c r="A62" s="209" t="s">
        <v>16</v>
      </c>
      <c r="B62" s="210"/>
      <c r="C62" s="211"/>
      <c r="D62" s="244"/>
      <c r="E62" s="244"/>
      <c r="F62" s="214" t="str">
        <f t="shared" si="19"/>
        <v/>
      </c>
      <c r="G62" s="214" t="str">
        <f t="shared" si="16"/>
        <v/>
      </c>
      <c r="H62" s="215" t="str">
        <f t="shared" si="17"/>
        <v/>
      </c>
      <c r="I62" s="216">
        <v>0.78400000000000003</v>
      </c>
      <c r="J62" s="217" t="str">
        <f t="shared" si="20"/>
        <v/>
      </c>
      <c r="K62" s="218" t="str">
        <f>IF(H62="","",RANK(J62,J54:J63,1))</f>
        <v/>
      </c>
      <c r="L62" s="247" t="str">
        <f t="shared" si="18"/>
        <v>VOLARE</v>
      </c>
      <c r="M62" s="183" t="str">
        <f>D50&amp;"-"&amp;N62</f>
        <v>-9</v>
      </c>
      <c r="N62" s="226">
        <v>9</v>
      </c>
      <c r="O62" s="227" t="str">
        <f>IF(ISNA(VLOOKUP(N62,$K54:$L63,2,FALSE)),"",VLOOKUP(N62,$K54:$L63,2,FALSE))</f>
        <v/>
      </c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</row>
    <row r="63" spans="1:27" ht="28" hidden="1" customHeight="1" thickBot="1" x14ac:dyDescent="0.3">
      <c r="A63" s="228" t="s">
        <v>22</v>
      </c>
      <c r="B63" s="210"/>
      <c r="C63" s="211"/>
      <c r="D63" s="244"/>
      <c r="E63" s="244"/>
      <c r="F63" s="214" t="str">
        <f t="shared" si="19"/>
        <v/>
      </c>
      <c r="G63" s="214" t="str">
        <f t="shared" si="16"/>
        <v/>
      </c>
      <c r="H63" s="215" t="str">
        <f t="shared" si="17"/>
        <v/>
      </c>
      <c r="I63" s="216">
        <v>0.85</v>
      </c>
      <c r="J63" s="217" t="str">
        <f t="shared" si="20"/>
        <v/>
      </c>
      <c r="K63" s="218" t="str">
        <f>IF(H63="","",RANK(J63,J54:J63,1))</f>
        <v/>
      </c>
      <c r="L63" s="247" t="str">
        <f t="shared" si="18"/>
        <v>Minerva</v>
      </c>
      <c r="M63" s="183" t="str">
        <f>D50&amp;"-"&amp;N63</f>
        <v>-10</v>
      </c>
      <c r="N63" s="229">
        <v>10</v>
      </c>
      <c r="O63" s="230" t="str">
        <f>IF(ISNA(VLOOKUP(N63,$K54:$L63,2,FALSE)),"",VLOOKUP(N63,$K54:$L63,2,FALSE))</f>
        <v/>
      </c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</row>
    <row r="64" spans="1:27" ht="11" customHeight="1" thickBot="1" x14ac:dyDescent="0.3">
      <c r="A64" s="231"/>
      <c r="B64" s="232"/>
      <c r="C64" s="233"/>
      <c r="D64" s="234"/>
      <c r="E64" s="235"/>
      <c r="F64" s="235"/>
      <c r="G64" s="235"/>
      <c r="H64" s="233"/>
      <c r="I64" s="233"/>
      <c r="J64" s="233"/>
      <c r="K64" s="233"/>
      <c r="L64" s="233"/>
      <c r="M64" s="236"/>
      <c r="N64" s="59"/>
      <c r="O64" s="237"/>
      <c r="P64" s="236"/>
      <c r="Q64" s="236"/>
      <c r="R64" s="236"/>
      <c r="S64" s="236"/>
      <c r="T64" s="236"/>
      <c r="U64" s="236"/>
      <c r="V64" s="236"/>
      <c r="W64" s="59"/>
      <c r="X64" s="59"/>
      <c r="Y64" s="59"/>
      <c r="Z64" s="59"/>
      <c r="AA64" s="59"/>
    </row>
    <row r="65" spans="1:27" ht="28" customHeight="1" thickBot="1" x14ac:dyDescent="0.3">
      <c r="A65" s="176"/>
      <c r="B65" s="238"/>
      <c r="C65" s="178"/>
      <c r="D65" s="239"/>
      <c r="E65" s="180"/>
      <c r="F65" s="174"/>
      <c r="G65" s="174"/>
      <c r="H65" s="240"/>
      <c r="I65" s="190"/>
      <c r="J65" s="241"/>
      <c r="K65" s="59"/>
      <c r="L65" s="59"/>
      <c r="M65" s="59"/>
      <c r="N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</row>
    <row r="66" spans="1:27" ht="28" customHeight="1" thickBot="1" x14ac:dyDescent="0.3">
      <c r="A66" s="250" t="s">
        <v>61</v>
      </c>
      <c r="B66" s="177"/>
      <c r="C66" s="178"/>
      <c r="D66" s="179"/>
      <c r="E66" s="180"/>
      <c r="F66" s="174"/>
      <c r="G66" s="181"/>
      <c r="H66" s="59"/>
      <c r="I66" s="241"/>
      <c r="J66" s="241"/>
      <c r="K66" s="241"/>
      <c r="L66" s="241"/>
      <c r="M66" s="183"/>
      <c r="N66" s="241"/>
      <c r="O66" s="251"/>
      <c r="P66" s="241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</row>
    <row r="67" spans="1:27" ht="28" customHeight="1" thickBot="1" x14ac:dyDescent="0.3">
      <c r="A67" s="206"/>
      <c r="B67" s="185"/>
      <c r="C67" s="186"/>
      <c r="D67" s="187"/>
      <c r="E67" s="188"/>
      <c r="F67" s="189"/>
      <c r="G67" s="189"/>
      <c r="H67" s="190"/>
      <c r="I67" s="241"/>
      <c r="J67" s="241"/>
      <c r="K67" s="241"/>
      <c r="L67" s="241"/>
      <c r="M67" s="183"/>
      <c r="N67" s="241"/>
      <c r="O67" s="251"/>
      <c r="P67" s="241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</row>
    <row r="68" spans="1:27" ht="28" customHeight="1" thickBot="1" x14ac:dyDescent="0.3">
      <c r="A68" s="59"/>
      <c r="B68" s="191" t="s">
        <v>2</v>
      </c>
      <c r="C68" s="192" t="s">
        <v>3</v>
      </c>
      <c r="D68" s="193"/>
      <c r="E68" s="194"/>
      <c r="F68" s="194"/>
      <c r="G68" s="194"/>
      <c r="H68" s="443">
        <f>MAX(H70:H72)-MIN(H70:H72)</f>
        <v>18.63333333333334</v>
      </c>
      <c r="I68" s="195"/>
      <c r="J68" s="195"/>
      <c r="K68" s="196"/>
      <c r="L68" s="196"/>
      <c r="M68" s="183"/>
      <c r="N68" s="59" t="s">
        <v>65</v>
      </c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</row>
    <row r="69" spans="1:27" ht="28" customHeight="1" thickBot="1" x14ac:dyDescent="0.45">
      <c r="A69" s="197" t="s">
        <v>4</v>
      </c>
      <c r="B69" s="198" t="s">
        <v>5</v>
      </c>
      <c r="C69" s="199" t="s">
        <v>6</v>
      </c>
      <c r="D69" s="200" t="s">
        <v>7</v>
      </c>
      <c r="E69" s="201" t="s">
        <v>8</v>
      </c>
      <c r="F69" s="201" t="s">
        <v>9</v>
      </c>
      <c r="G69" s="201" t="s">
        <v>10</v>
      </c>
      <c r="H69" s="202" t="s">
        <v>11</v>
      </c>
      <c r="I69" s="203" t="s">
        <v>12</v>
      </c>
      <c r="J69" s="204" t="s">
        <v>13</v>
      </c>
      <c r="K69" s="205" t="s">
        <v>14</v>
      </c>
      <c r="L69" s="206" t="s">
        <v>23</v>
      </c>
      <c r="M69" s="183" t="s">
        <v>25</v>
      </c>
      <c r="N69" s="207" t="s">
        <v>24</v>
      </c>
      <c r="O69" s="208" t="s">
        <v>23</v>
      </c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</row>
    <row r="70" spans="1:27" ht="28" customHeight="1" thickBot="1" x14ac:dyDescent="0.35">
      <c r="A70" s="209" t="s">
        <v>71</v>
      </c>
      <c r="B70" s="210"/>
      <c r="C70" s="211"/>
      <c r="D70" s="81">
        <v>0.4201388888888889</v>
      </c>
      <c r="E70" s="81">
        <v>0.45040509259259259</v>
      </c>
      <c r="F70" s="214"/>
      <c r="G70" s="214"/>
      <c r="H70" s="215">
        <f t="shared" ref="H70:H79" si="21">IF(E70="","",(E70-D70)*1440)</f>
        <v>43.583333333333329</v>
      </c>
      <c r="I70" s="216">
        <v>0.90700000000000003</v>
      </c>
      <c r="J70" s="217">
        <f>IF(H70="","",H70*I70)</f>
        <v>39.53008333333333</v>
      </c>
      <c r="K70" s="218">
        <f>IF(H70="","",RANK(J70,J70:J79,1))</f>
        <v>1</v>
      </c>
      <c r="L70" s="247" t="str">
        <f t="shared" ref="L70:L79" si="22">A70</f>
        <v>SCARLET OYSTER</v>
      </c>
      <c r="M70" s="183" t="str">
        <f>D66&amp;"-"&amp;N70</f>
        <v>-1</v>
      </c>
      <c r="N70" s="220">
        <v>1</v>
      </c>
      <c r="O70" s="221" t="str">
        <f>IF(ISNA(VLOOKUP(N70,$K70:$L79,2,FALSE)),"",VLOOKUP(N70,$K70:$L79,2,FALSE))</f>
        <v>SCARLET OYSTER</v>
      </c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</row>
    <row r="71" spans="1:27" ht="28" customHeight="1" thickBot="1" x14ac:dyDescent="0.35">
      <c r="A71" s="209" t="s">
        <v>72</v>
      </c>
      <c r="B71" s="210"/>
      <c r="C71" s="211"/>
      <c r="D71" s="81">
        <v>0.4201388888888889</v>
      </c>
      <c r="E71" s="81">
        <v>0.45188657407407407</v>
      </c>
      <c r="F71" s="214"/>
      <c r="G71" s="214"/>
      <c r="H71" s="215">
        <f t="shared" si="21"/>
        <v>45.716666666666647</v>
      </c>
      <c r="I71" s="216">
        <v>0.95799999999999996</v>
      </c>
      <c r="J71" s="217">
        <f t="shared" ref="J71:J79" si="23">IF(H71="","",H71*I71)</f>
        <v>43.796566666666649</v>
      </c>
      <c r="K71" s="218">
        <f>IF(H71="","",RANK(J71,J70:J79,1))</f>
        <v>3</v>
      </c>
      <c r="L71" s="247" t="str">
        <f t="shared" si="22"/>
        <v>BLUE FIN</v>
      </c>
      <c r="M71" s="183" t="str">
        <f>D66&amp;"-"&amp;N71</f>
        <v>-2</v>
      </c>
      <c r="N71" s="222">
        <v>2</v>
      </c>
      <c r="O71" s="223" t="str">
        <f>IF(ISNA(VLOOKUP(N71,$K70:$L79,2,FALSE)),"",VLOOKUP(N71,$K70:$L79,2,FALSE))</f>
        <v>JUA KALI</v>
      </c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</row>
    <row r="72" spans="1:27" ht="28" customHeight="1" thickBot="1" x14ac:dyDescent="0.35">
      <c r="A72" s="209" t="s">
        <v>73</v>
      </c>
      <c r="B72" s="210"/>
      <c r="C72" s="211"/>
      <c r="D72" s="81">
        <v>0.4201388888888889</v>
      </c>
      <c r="E72" s="81">
        <v>0.46334490740740741</v>
      </c>
      <c r="F72" s="214"/>
      <c r="G72" s="214"/>
      <c r="H72" s="215">
        <f t="shared" si="21"/>
        <v>62.216666666666669</v>
      </c>
      <c r="I72" s="216">
        <v>0.89200000000000002</v>
      </c>
      <c r="J72" s="217">
        <f t="shared" si="23"/>
        <v>55.497266666666668</v>
      </c>
      <c r="K72" s="218">
        <f>IF(H72="","",RANK(J72,J70:J79,1))</f>
        <v>5</v>
      </c>
      <c r="L72" s="247" t="str">
        <f t="shared" si="22"/>
        <v>HATHA MIRIS</v>
      </c>
      <c r="M72" s="183" t="str">
        <f>D66&amp;"-"&amp;N72</f>
        <v>-3</v>
      </c>
      <c r="N72" s="222">
        <v>3</v>
      </c>
      <c r="O72" s="225" t="str">
        <f>IF(ISNA(VLOOKUP(N72,$K70:$L79,2,FALSE)),"",VLOOKUP(N72,$K70:$L79,2,FALSE))</f>
        <v>BLUE FIN</v>
      </c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</row>
    <row r="73" spans="1:27" ht="28" customHeight="1" x14ac:dyDescent="0.3">
      <c r="A73" s="209" t="s">
        <v>74</v>
      </c>
      <c r="B73" s="210"/>
      <c r="C73" s="211"/>
      <c r="D73" s="81">
        <v>0.4201388888888889</v>
      </c>
      <c r="E73" s="81">
        <v>0.45097222222222227</v>
      </c>
      <c r="F73" s="214"/>
      <c r="G73" s="214"/>
      <c r="H73" s="215">
        <f t="shared" si="21"/>
        <v>44.400000000000063</v>
      </c>
      <c r="I73" s="216">
        <v>0.95899999999999996</v>
      </c>
      <c r="J73" s="217">
        <f t="shared" si="23"/>
        <v>42.579600000000056</v>
      </c>
      <c r="K73" s="218">
        <f>IF(H73="","",RANK(J73,J70:J79,1))</f>
        <v>2</v>
      </c>
      <c r="L73" s="247" t="str">
        <f t="shared" si="22"/>
        <v>JUA KALI</v>
      </c>
      <c r="M73" s="183" t="str">
        <f>D66&amp;"-"&amp;N73</f>
        <v>-4</v>
      </c>
      <c r="N73" s="226">
        <v>4</v>
      </c>
      <c r="O73" s="227" t="str">
        <f>IF(ISNA(VLOOKUP(N73,$K70:$L79,2,FALSE)),"",VLOOKUP(N73,$K70:$L79,2,FALSE))</f>
        <v>FREYA</v>
      </c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</row>
    <row r="74" spans="1:27" ht="28" customHeight="1" x14ac:dyDescent="0.3">
      <c r="A74" s="209" t="s">
        <v>75</v>
      </c>
      <c r="B74" s="210"/>
      <c r="C74" s="211"/>
      <c r="D74" s="81">
        <v>0.4201388888888889</v>
      </c>
      <c r="E74" s="81">
        <v>0.455625</v>
      </c>
      <c r="F74" s="214"/>
      <c r="G74" s="214"/>
      <c r="H74" s="215">
        <f t="shared" si="21"/>
        <v>51.099999999999994</v>
      </c>
      <c r="I74" s="216">
        <v>0.91300000000000003</v>
      </c>
      <c r="J74" s="217">
        <f t="shared" si="23"/>
        <v>46.654299999999999</v>
      </c>
      <c r="K74" s="218">
        <f>IF(H74="","",RANK(J74,J70:J79,1))</f>
        <v>4</v>
      </c>
      <c r="L74" s="247" t="str">
        <f t="shared" si="22"/>
        <v>FREYA</v>
      </c>
      <c r="M74" s="183" t="str">
        <f>D66&amp;"-"&amp;N74</f>
        <v>-5</v>
      </c>
      <c r="N74" s="226">
        <v>5</v>
      </c>
      <c r="O74" s="227" t="str">
        <f>IF(ISNA(VLOOKUP(N74,$K70:$L79,2,FALSE)),"",VLOOKUP(N74,$K70:$L79,2,FALSE))</f>
        <v>HATHA MIRIS</v>
      </c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</row>
    <row r="75" spans="1:27" ht="28" hidden="1" customHeight="1" x14ac:dyDescent="0.25">
      <c r="A75" s="209" t="s">
        <v>20</v>
      </c>
      <c r="B75" s="210"/>
      <c r="C75" s="211"/>
      <c r="D75" s="244"/>
      <c r="E75" s="244"/>
      <c r="F75" s="214"/>
      <c r="G75" s="214"/>
      <c r="H75" s="215" t="str">
        <f t="shared" si="21"/>
        <v/>
      </c>
      <c r="I75" s="216">
        <v>0.78400000000000003</v>
      </c>
      <c r="J75" s="217" t="str">
        <f t="shared" si="23"/>
        <v/>
      </c>
      <c r="K75" s="218" t="str">
        <f>IF(H75="","",RANK(J75,J70:J79,1))</f>
        <v/>
      </c>
      <c r="L75" s="247" t="str">
        <f t="shared" si="22"/>
        <v>PIMS</v>
      </c>
      <c r="M75" s="183" t="str">
        <f>D66&amp;"-"&amp;N75</f>
        <v>-6</v>
      </c>
      <c r="N75" s="226">
        <v>6</v>
      </c>
      <c r="O75" s="227" t="str">
        <f>IF(ISNA(VLOOKUP(N75,$K70:$L79,2,FALSE)),"",VLOOKUP(N75,$K70:$L79,2,FALSE))</f>
        <v/>
      </c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</row>
    <row r="76" spans="1:27" ht="28" hidden="1" customHeight="1" x14ac:dyDescent="0.25">
      <c r="A76" s="209" t="s">
        <v>18</v>
      </c>
      <c r="B76" s="210"/>
      <c r="C76" s="211"/>
      <c r="D76" s="244"/>
      <c r="E76" s="244"/>
      <c r="F76" s="214"/>
      <c r="G76" s="214"/>
      <c r="H76" s="215" t="str">
        <f t="shared" si="21"/>
        <v/>
      </c>
      <c r="I76" s="216">
        <v>0.81299999999999994</v>
      </c>
      <c r="J76" s="217" t="str">
        <f t="shared" si="23"/>
        <v/>
      </c>
      <c r="K76" s="218" t="str">
        <f>IF(H76="","",RANK(J76,J70:J79,1))</f>
        <v/>
      </c>
      <c r="L76" s="247" t="str">
        <f t="shared" si="22"/>
        <v>LJ windward</v>
      </c>
      <c r="M76" s="183" t="str">
        <f>D66&amp;"-"&amp;N76</f>
        <v>-7</v>
      </c>
      <c r="N76" s="226">
        <v>7</v>
      </c>
      <c r="O76" s="227" t="str">
        <f>IF(ISNA(VLOOKUP(N76,$K70:$L79,2,FALSE)),"",VLOOKUP(N76,$K70:$L79,2,FALSE))</f>
        <v/>
      </c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</row>
    <row r="77" spans="1:27" ht="28" hidden="1" customHeight="1" x14ac:dyDescent="0.25">
      <c r="A77" s="209" t="s">
        <v>21</v>
      </c>
      <c r="B77" s="210"/>
      <c r="C77" s="211"/>
      <c r="D77" s="244"/>
      <c r="E77" s="244"/>
      <c r="F77" s="214"/>
      <c r="G77" s="214"/>
      <c r="H77" s="215" t="str">
        <f t="shared" si="21"/>
        <v/>
      </c>
      <c r="I77" s="216">
        <v>0.80600000000000005</v>
      </c>
      <c r="J77" s="217" t="str">
        <f t="shared" si="23"/>
        <v/>
      </c>
      <c r="K77" s="218" t="str">
        <f>IF(H77="","",RANK(J77,J70:J79,1))</f>
        <v/>
      </c>
      <c r="L77" s="247" t="str">
        <f t="shared" si="22"/>
        <v>IMAGINE</v>
      </c>
      <c r="M77" s="183" t="str">
        <f>D66&amp;"-"&amp;N77</f>
        <v>-8</v>
      </c>
      <c r="N77" s="226">
        <v>8</v>
      </c>
      <c r="O77" s="227" t="str">
        <f>IF(ISNA(VLOOKUP(N77,$K70:$L79,2,FALSE)),"",VLOOKUP(N77,$K70:$L79,2,FALSE))</f>
        <v/>
      </c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</row>
    <row r="78" spans="1:27" ht="28" hidden="1" customHeight="1" x14ac:dyDescent="0.25">
      <c r="A78" s="209" t="s">
        <v>16</v>
      </c>
      <c r="B78" s="210"/>
      <c r="C78" s="211"/>
      <c r="D78" s="243"/>
      <c r="E78" s="244"/>
      <c r="F78" s="214"/>
      <c r="G78" s="214"/>
      <c r="H78" s="215" t="str">
        <f t="shared" si="21"/>
        <v/>
      </c>
      <c r="I78" s="216">
        <v>0.78400000000000003</v>
      </c>
      <c r="J78" s="217" t="str">
        <f t="shared" si="23"/>
        <v/>
      </c>
      <c r="K78" s="218" t="str">
        <f>IF(H78="","",RANK(J78,J70:J79,1))</f>
        <v/>
      </c>
      <c r="L78" s="247" t="str">
        <f t="shared" si="22"/>
        <v>VOLARE</v>
      </c>
      <c r="M78" s="183" t="str">
        <f>D66&amp;"-"&amp;N78</f>
        <v>-9</v>
      </c>
      <c r="N78" s="226">
        <v>9</v>
      </c>
      <c r="O78" s="227" t="str">
        <f>IF(ISNA(VLOOKUP(N78,$K70:$L79,2,FALSE)),"",VLOOKUP(N78,$K70:$L79,2,FALSE))</f>
        <v/>
      </c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</row>
    <row r="79" spans="1:27" ht="28" hidden="1" customHeight="1" thickBot="1" x14ac:dyDescent="0.3">
      <c r="A79" s="228" t="s">
        <v>22</v>
      </c>
      <c r="B79" s="210"/>
      <c r="C79" s="211"/>
      <c r="D79" s="244"/>
      <c r="E79" s="244"/>
      <c r="F79" s="214"/>
      <c r="G79" s="214"/>
      <c r="H79" s="215" t="str">
        <f t="shared" si="21"/>
        <v/>
      </c>
      <c r="I79" s="216">
        <v>0.85</v>
      </c>
      <c r="J79" s="217" t="str">
        <f t="shared" si="23"/>
        <v/>
      </c>
      <c r="K79" s="218" t="str">
        <f>IF(H79="","",RANK(J79,J70:J79,1))</f>
        <v/>
      </c>
      <c r="L79" s="247" t="str">
        <f t="shared" si="22"/>
        <v>Minerva</v>
      </c>
      <c r="M79" s="183" t="str">
        <f>D66&amp;"-"&amp;N79</f>
        <v>-10</v>
      </c>
      <c r="N79" s="229">
        <v>10</v>
      </c>
      <c r="O79" s="230" t="str">
        <f>IF(ISNA(VLOOKUP(N79,$K70:$L79,2,FALSE)),"",VLOOKUP(N79,$K70:$L79,2,FALSE))</f>
        <v/>
      </c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</row>
    <row r="80" spans="1:27" ht="11" customHeight="1" thickBot="1" x14ac:dyDescent="0.3">
      <c r="A80" s="231"/>
      <c r="B80" s="232"/>
      <c r="C80" s="233"/>
      <c r="D80" s="234"/>
      <c r="E80" s="235"/>
      <c r="F80" s="235"/>
      <c r="G80" s="235"/>
      <c r="H80" s="233"/>
      <c r="I80" s="233"/>
      <c r="J80" s="233"/>
      <c r="K80" s="233"/>
      <c r="L80" s="233"/>
      <c r="M80" s="236"/>
      <c r="N80" s="59"/>
      <c r="O80" s="237"/>
      <c r="P80" s="236"/>
      <c r="Q80" s="236"/>
      <c r="R80" s="236"/>
      <c r="S80" s="236"/>
      <c r="T80" s="236"/>
      <c r="U80" s="236"/>
      <c r="V80" s="236"/>
      <c r="W80" s="59"/>
      <c r="X80" s="59"/>
      <c r="Y80" s="59"/>
      <c r="Z80" s="59"/>
      <c r="AA80" s="59"/>
    </row>
    <row r="81" spans="1:27" ht="28" customHeight="1" thickBot="1" x14ac:dyDescent="0.3">
      <c r="A81" s="176"/>
      <c r="B81" s="238"/>
      <c r="C81" s="178"/>
      <c r="D81" s="239"/>
      <c r="E81" s="180"/>
      <c r="F81" s="174"/>
      <c r="G81" s="174"/>
      <c r="H81" s="240"/>
      <c r="I81" s="190"/>
      <c r="J81" s="241"/>
      <c r="K81" s="59"/>
      <c r="L81" s="59"/>
      <c r="M81" s="59"/>
      <c r="N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</row>
    <row r="82" spans="1:27" ht="28" customHeight="1" thickBot="1" x14ac:dyDescent="0.3">
      <c r="A82" s="250" t="s">
        <v>62</v>
      </c>
      <c r="B82" s="177"/>
      <c r="C82" s="178"/>
      <c r="D82" s="179"/>
      <c r="E82" s="180"/>
      <c r="F82" s="174"/>
      <c r="G82" s="181"/>
      <c r="H82" s="59"/>
      <c r="I82" s="190"/>
      <c r="J82" s="190"/>
      <c r="K82" s="190"/>
      <c r="L82" s="190"/>
      <c r="M82" s="183"/>
      <c r="N82" s="190"/>
      <c r="O82" s="257"/>
      <c r="P82" s="190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</row>
    <row r="83" spans="1:27" ht="28" customHeight="1" thickBot="1" x14ac:dyDescent="0.3">
      <c r="A83" s="184" t="s">
        <v>1</v>
      </c>
      <c r="B83" s="185"/>
      <c r="C83" s="186"/>
      <c r="D83" s="187"/>
      <c r="E83" s="188"/>
      <c r="F83" s="189"/>
      <c r="G83" s="189"/>
      <c r="H83" s="190"/>
      <c r="I83" s="190"/>
      <c r="J83" s="190"/>
      <c r="K83" s="190"/>
      <c r="L83" s="190"/>
      <c r="M83" s="183"/>
      <c r="N83" s="190"/>
      <c r="O83" s="257"/>
      <c r="P83" s="190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</row>
    <row r="84" spans="1:27" ht="28" customHeight="1" thickBot="1" x14ac:dyDescent="0.3">
      <c r="A84" s="59"/>
      <c r="B84" s="191" t="s">
        <v>2</v>
      </c>
      <c r="C84" s="192" t="s">
        <v>3</v>
      </c>
      <c r="D84" s="193"/>
      <c r="E84" s="194"/>
      <c r="F84" s="194"/>
      <c r="G84" s="194"/>
      <c r="H84" s="443">
        <f>MAX(H86:H88)-MIN(H86:H88)</f>
        <v>13.150000000000055</v>
      </c>
      <c r="I84" s="195"/>
      <c r="J84" s="195"/>
      <c r="K84" s="196"/>
      <c r="L84" s="196"/>
      <c r="M84" s="183"/>
      <c r="N84" s="59" t="s">
        <v>65</v>
      </c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</row>
    <row r="85" spans="1:27" ht="28" customHeight="1" thickBot="1" x14ac:dyDescent="0.45">
      <c r="A85" s="197" t="s">
        <v>4</v>
      </c>
      <c r="B85" s="198" t="s">
        <v>5</v>
      </c>
      <c r="C85" s="199" t="s">
        <v>6</v>
      </c>
      <c r="D85" s="200" t="s">
        <v>7</v>
      </c>
      <c r="E85" s="201" t="s">
        <v>8</v>
      </c>
      <c r="F85" s="201" t="s">
        <v>9</v>
      </c>
      <c r="G85" s="201" t="s">
        <v>10</v>
      </c>
      <c r="H85" s="202" t="s">
        <v>11</v>
      </c>
      <c r="I85" s="203" t="s">
        <v>12</v>
      </c>
      <c r="J85" s="204" t="s">
        <v>13</v>
      </c>
      <c r="K85" s="205" t="s">
        <v>14</v>
      </c>
      <c r="L85" s="206" t="s">
        <v>23</v>
      </c>
      <c r="M85" s="183" t="s">
        <v>25</v>
      </c>
      <c r="N85" s="207" t="s">
        <v>24</v>
      </c>
      <c r="O85" s="208" t="s">
        <v>23</v>
      </c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</row>
    <row r="86" spans="1:27" ht="28" customHeight="1" thickBot="1" x14ac:dyDescent="0.35">
      <c r="A86" s="209" t="s">
        <v>71</v>
      </c>
      <c r="B86" s="210"/>
      <c r="C86" s="211"/>
      <c r="D86" s="81">
        <v>0.47222222222222227</v>
      </c>
      <c r="E86" s="81">
        <v>0.4914351851851852</v>
      </c>
      <c r="F86" s="214">
        <f>IF(E86="","",E86-D86)</f>
        <v>1.9212962962962932E-2</v>
      </c>
      <c r="G86" s="214">
        <f t="shared" ref="G86:G95" si="24">F86</f>
        <v>1.9212962962962932E-2</v>
      </c>
      <c r="H86" s="215">
        <f t="shared" ref="H86:H95" si="25">IF(E86="","",(E86-D86)*1440)</f>
        <v>27.666666666666622</v>
      </c>
      <c r="I86" s="216">
        <v>0.90700000000000003</v>
      </c>
      <c r="J86" s="217">
        <f>IF(H86="","",H86*I86)</f>
        <v>25.093666666666628</v>
      </c>
      <c r="K86" s="218">
        <f>IF(H86="","",RANK(J86,J86:J95,1))</f>
        <v>1</v>
      </c>
      <c r="L86" s="247" t="str">
        <f t="shared" ref="L86:L95" si="26">A86</f>
        <v>SCARLET OYSTER</v>
      </c>
      <c r="M86" s="183" t="str">
        <f>D82&amp;"-"&amp;N86</f>
        <v>-1</v>
      </c>
      <c r="N86" s="220">
        <v>1</v>
      </c>
      <c r="O86" s="221" t="str">
        <f>IF(ISNA(VLOOKUP(N86,$K86:$L95,2,FALSE)),"",VLOOKUP(N86,$K86:$L95,2,FALSE))</f>
        <v>SCARLET OYSTER</v>
      </c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</row>
    <row r="87" spans="1:27" ht="28" customHeight="1" thickBot="1" x14ac:dyDescent="0.35">
      <c r="A87" s="209" t="s">
        <v>72</v>
      </c>
      <c r="B87" s="210"/>
      <c r="C87" s="211"/>
      <c r="D87" s="81">
        <v>0.47222222222222227</v>
      </c>
      <c r="E87" s="81">
        <v>0.49085648148148148</v>
      </c>
      <c r="F87" s="214">
        <f t="shared" ref="F87:F95" si="27">IF(E87="","",E87-D87)</f>
        <v>1.8634259259259212E-2</v>
      </c>
      <c r="G87" s="214">
        <f t="shared" si="24"/>
        <v>1.8634259259259212E-2</v>
      </c>
      <c r="H87" s="215">
        <f t="shared" si="25"/>
        <v>26.833333333333265</v>
      </c>
      <c r="I87" s="216">
        <v>0.95799999999999996</v>
      </c>
      <c r="J87" s="217">
        <f t="shared" ref="J87:J95" si="28">IF(H87="","",H87*I87)</f>
        <v>25.706333333333266</v>
      </c>
      <c r="K87" s="218">
        <f>IF(H87="","",RANK(J87,J86:J95,1))</f>
        <v>2</v>
      </c>
      <c r="L87" s="247" t="str">
        <f t="shared" si="26"/>
        <v>BLUE FIN</v>
      </c>
      <c r="M87" s="183" t="str">
        <f>D82&amp;"-"&amp;N87</f>
        <v>-2</v>
      </c>
      <c r="N87" s="222">
        <v>2</v>
      </c>
      <c r="O87" s="223" t="str">
        <f>IF(ISNA(VLOOKUP(N87,$K86:$L95,2,FALSE)),"",VLOOKUP(N87,$K86:$L95,2,FALSE))</f>
        <v>BLUE FIN</v>
      </c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</row>
    <row r="88" spans="1:27" ht="28" customHeight="1" thickBot="1" x14ac:dyDescent="0.35">
      <c r="A88" s="209" t="s">
        <v>73</v>
      </c>
      <c r="B88" s="210"/>
      <c r="C88" s="211"/>
      <c r="D88" s="81">
        <v>0.47222222222222227</v>
      </c>
      <c r="E88" s="81">
        <v>0.49998842592592596</v>
      </c>
      <c r="F88" s="214">
        <f t="shared" si="27"/>
        <v>2.7766203703703696E-2</v>
      </c>
      <c r="G88" s="214">
        <f t="shared" si="24"/>
        <v>2.7766203703703696E-2</v>
      </c>
      <c r="H88" s="215">
        <f t="shared" si="25"/>
        <v>39.98333333333332</v>
      </c>
      <c r="I88" s="216">
        <v>0.89200000000000002</v>
      </c>
      <c r="J88" s="217">
        <f t="shared" si="28"/>
        <v>35.665133333333323</v>
      </c>
      <c r="K88" s="218">
        <f>IF(H88="","",RANK(J88,J86:J95,1))</f>
        <v>5</v>
      </c>
      <c r="L88" s="247" t="str">
        <f t="shared" si="26"/>
        <v>HATHA MIRIS</v>
      </c>
      <c r="M88" s="183" t="str">
        <f>D82&amp;"-"&amp;N88</f>
        <v>-3</v>
      </c>
      <c r="N88" s="222">
        <v>3</v>
      </c>
      <c r="O88" s="225" t="str">
        <f>IF(ISNA(VLOOKUP(N88,$K86:$L95,2,FALSE)),"",VLOOKUP(N88,$K86:$L95,2,FALSE))</f>
        <v>JUA KALI</v>
      </c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</row>
    <row r="89" spans="1:27" ht="28" customHeight="1" x14ac:dyDescent="0.3">
      <c r="A89" s="209" t="s">
        <v>74</v>
      </c>
      <c r="B89" s="210"/>
      <c r="C89" s="211"/>
      <c r="D89" s="81">
        <v>0.47222222222222227</v>
      </c>
      <c r="E89" s="81">
        <v>0.49142361111111116</v>
      </c>
      <c r="F89" s="214">
        <f t="shared" si="27"/>
        <v>1.9201388888888893E-2</v>
      </c>
      <c r="G89" s="214">
        <f t="shared" si="24"/>
        <v>1.9201388888888893E-2</v>
      </c>
      <c r="H89" s="215">
        <f t="shared" si="25"/>
        <v>27.650000000000006</v>
      </c>
      <c r="I89" s="216">
        <v>0.95899999999999996</v>
      </c>
      <c r="J89" s="217">
        <f t="shared" si="28"/>
        <v>26.516350000000003</v>
      </c>
      <c r="K89" s="218">
        <f>IF(H89="","",RANK(J89,J86:J95,1))</f>
        <v>3</v>
      </c>
      <c r="L89" s="247" t="str">
        <f t="shared" si="26"/>
        <v>JUA KALI</v>
      </c>
      <c r="M89" s="183" t="str">
        <f>D82&amp;"-"&amp;N89</f>
        <v>-4</v>
      </c>
      <c r="N89" s="248">
        <v>4</v>
      </c>
      <c r="O89" s="249" t="str">
        <f>IF(ISNA(VLOOKUP(N89,$K86:$L95,2,FALSE)),"",VLOOKUP(N89,$K86:$L95,2,FALSE))</f>
        <v>FREYA</v>
      </c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</row>
    <row r="90" spans="1:27" ht="28" customHeight="1" x14ac:dyDescent="0.3">
      <c r="A90" s="209" t="s">
        <v>75</v>
      </c>
      <c r="B90" s="210"/>
      <c r="C90" s="211"/>
      <c r="D90" s="81">
        <v>0.47222222222222227</v>
      </c>
      <c r="E90" s="81">
        <v>0.49285879629629631</v>
      </c>
      <c r="F90" s="214">
        <f t="shared" si="27"/>
        <v>2.0636574074074043E-2</v>
      </c>
      <c r="G90" s="214">
        <f t="shared" si="24"/>
        <v>2.0636574074074043E-2</v>
      </c>
      <c r="H90" s="215">
        <f t="shared" si="25"/>
        <v>29.716666666666622</v>
      </c>
      <c r="I90" s="216">
        <v>0.91300000000000003</v>
      </c>
      <c r="J90" s="217">
        <f t="shared" si="28"/>
        <v>27.131316666666628</v>
      </c>
      <c r="K90" s="218">
        <f>IF(H90="","",RANK(J90,J86:J95,1))</f>
        <v>4</v>
      </c>
      <c r="L90" s="247" t="str">
        <f t="shared" si="26"/>
        <v>FREYA</v>
      </c>
      <c r="M90" s="183" t="str">
        <f>D82&amp;"-"&amp;N90</f>
        <v>-5</v>
      </c>
      <c r="N90" s="226">
        <v>5</v>
      </c>
      <c r="O90" s="227" t="str">
        <f>IF(ISNA(VLOOKUP(N90,$K86:$L95,2,FALSE)),"",VLOOKUP(N90,$K86:$L95,2,FALSE))</f>
        <v>HATHA MIRIS</v>
      </c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</row>
    <row r="91" spans="1:27" ht="28" hidden="1" customHeight="1" x14ac:dyDescent="0.25">
      <c r="A91" s="209" t="s">
        <v>20</v>
      </c>
      <c r="B91" s="210"/>
      <c r="C91" s="211"/>
      <c r="D91" s="244"/>
      <c r="E91" s="244"/>
      <c r="F91" s="214" t="str">
        <f t="shared" si="27"/>
        <v/>
      </c>
      <c r="G91" s="214" t="str">
        <f t="shared" si="24"/>
        <v/>
      </c>
      <c r="H91" s="215" t="str">
        <f t="shared" si="25"/>
        <v/>
      </c>
      <c r="I91" s="216">
        <v>0.78400000000000003</v>
      </c>
      <c r="J91" s="217" t="str">
        <f t="shared" si="28"/>
        <v/>
      </c>
      <c r="K91" s="218" t="str">
        <f>IF(H91="","",RANK(J91,J86:J95,1))</f>
        <v/>
      </c>
      <c r="L91" s="247" t="str">
        <f t="shared" si="26"/>
        <v>PIMS</v>
      </c>
      <c r="M91" s="183" t="str">
        <f>D82&amp;"-"&amp;N91</f>
        <v>-6</v>
      </c>
      <c r="N91" s="226">
        <v>6</v>
      </c>
      <c r="O91" s="227" t="str">
        <f>IF(ISNA(VLOOKUP(N91,$K86:$L95,2,FALSE)),"",VLOOKUP(N91,$K86:$L95,2,FALSE))</f>
        <v/>
      </c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</row>
    <row r="92" spans="1:27" ht="28" hidden="1" customHeight="1" x14ac:dyDescent="0.25">
      <c r="A92" s="209" t="s">
        <v>18</v>
      </c>
      <c r="B92" s="210"/>
      <c r="C92" s="211"/>
      <c r="D92" s="243"/>
      <c r="E92" s="243"/>
      <c r="F92" s="214" t="str">
        <f t="shared" si="27"/>
        <v/>
      </c>
      <c r="G92" s="214" t="str">
        <f t="shared" si="24"/>
        <v/>
      </c>
      <c r="H92" s="215" t="str">
        <f t="shared" si="25"/>
        <v/>
      </c>
      <c r="I92" s="216">
        <v>0.81299999999999994</v>
      </c>
      <c r="J92" s="217" t="str">
        <f t="shared" si="28"/>
        <v/>
      </c>
      <c r="K92" s="218" t="str">
        <f>IF(H92="","",RANK(J92,J86:J95,1))</f>
        <v/>
      </c>
      <c r="L92" s="247" t="str">
        <f t="shared" si="26"/>
        <v>LJ windward</v>
      </c>
      <c r="M92" s="183" t="str">
        <f>D82&amp;"-"&amp;N92</f>
        <v>-7</v>
      </c>
      <c r="N92" s="226">
        <v>7</v>
      </c>
      <c r="O92" s="227" t="str">
        <f>IF(ISNA(VLOOKUP(N92,$K86:$L95,2,FALSE)),"",VLOOKUP(N92,$K86:$L95,2,FALSE))</f>
        <v/>
      </c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</row>
    <row r="93" spans="1:27" ht="28" hidden="1" customHeight="1" x14ac:dyDescent="0.25">
      <c r="A93" s="209" t="s">
        <v>21</v>
      </c>
      <c r="B93" s="210"/>
      <c r="C93" s="211"/>
      <c r="D93" s="244"/>
      <c r="E93" s="244"/>
      <c r="F93" s="214" t="str">
        <f t="shared" si="27"/>
        <v/>
      </c>
      <c r="G93" s="214" t="str">
        <f t="shared" si="24"/>
        <v/>
      </c>
      <c r="H93" s="215" t="str">
        <f t="shared" si="25"/>
        <v/>
      </c>
      <c r="I93" s="216">
        <v>0.80600000000000005</v>
      </c>
      <c r="J93" s="217" t="str">
        <f t="shared" si="28"/>
        <v/>
      </c>
      <c r="K93" s="218" t="str">
        <f>IF(H93="","",RANK(J93,J86:J95,1))</f>
        <v/>
      </c>
      <c r="L93" s="247" t="str">
        <f t="shared" si="26"/>
        <v>IMAGINE</v>
      </c>
      <c r="M93" s="183" t="str">
        <f>D82&amp;"-"&amp;N93</f>
        <v>-8</v>
      </c>
      <c r="N93" s="226">
        <v>8</v>
      </c>
      <c r="O93" s="227" t="str">
        <f>IF(ISNA(VLOOKUP(N93,$K86:$L95,2,FALSE)),"",VLOOKUP(N93,$K86:$L95,2,FALSE))</f>
        <v/>
      </c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</row>
    <row r="94" spans="1:27" ht="28" hidden="1" customHeight="1" x14ac:dyDescent="0.25">
      <c r="A94" s="209" t="s">
        <v>16</v>
      </c>
      <c r="B94" s="210"/>
      <c r="C94" s="211"/>
      <c r="D94" s="243"/>
      <c r="E94" s="243"/>
      <c r="F94" s="214" t="str">
        <f t="shared" si="27"/>
        <v/>
      </c>
      <c r="G94" s="214" t="str">
        <f t="shared" si="24"/>
        <v/>
      </c>
      <c r="H94" s="215" t="str">
        <f t="shared" si="25"/>
        <v/>
      </c>
      <c r="I94" s="216">
        <v>0.78400000000000003</v>
      </c>
      <c r="J94" s="217" t="str">
        <f t="shared" si="28"/>
        <v/>
      </c>
      <c r="K94" s="218" t="str">
        <f>IF(H94="","",RANK(J94,J86:J95,1))</f>
        <v/>
      </c>
      <c r="L94" s="247" t="str">
        <f t="shared" si="26"/>
        <v>VOLARE</v>
      </c>
      <c r="M94" s="183" t="str">
        <f>D82&amp;"-"&amp;N94</f>
        <v>-9</v>
      </c>
      <c r="N94" s="226">
        <v>9</v>
      </c>
      <c r="O94" s="227" t="str">
        <f>IF(ISNA(VLOOKUP(N94,$K86:$L95,2,FALSE)),"",VLOOKUP(N94,$K86:$L95,2,FALSE))</f>
        <v/>
      </c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</row>
    <row r="95" spans="1:27" ht="28" hidden="1" customHeight="1" thickBot="1" x14ac:dyDescent="0.3">
      <c r="A95" s="228" t="s">
        <v>22</v>
      </c>
      <c r="B95" s="210"/>
      <c r="C95" s="211"/>
      <c r="D95" s="244"/>
      <c r="E95" s="244"/>
      <c r="F95" s="214" t="str">
        <f t="shared" si="27"/>
        <v/>
      </c>
      <c r="G95" s="214" t="str">
        <f t="shared" si="24"/>
        <v/>
      </c>
      <c r="H95" s="215" t="str">
        <f t="shared" si="25"/>
        <v/>
      </c>
      <c r="I95" s="216">
        <v>0.85</v>
      </c>
      <c r="J95" s="217" t="str">
        <f t="shared" si="28"/>
        <v/>
      </c>
      <c r="K95" s="218" t="str">
        <f>IF(H95="","",RANK(J95,J86:J95,1))</f>
        <v/>
      </c>
      <c r="L95" s="247" t="str">
        <f t="shared" si="26"/>
        <v>Minerva</v>
      </c>
      <c r="M95" s="183" t="str">
        <f>D82&amp;"-"&amp;N95</f>
        <v>-10</v>
      </c>
      <c r="N95" s="229">
        <v>10</v>
      </c>
      <c r="O95" s="230" t="str">
        <f>IF(ISNA(VLOOKUP(N95,$K86:$L95,2,FALSE)),"",VLOOKUP(N95,$K86:$L95,2,FALSE))</f>
        <v/>
      </c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</row>
    <row r="96" spans="1:27" ht="11" customHeight="1" thickBot="1" x14ac:dyDescent="0.3">
      <c r="A96" s="231"/>
      <c r="B96" s="232"/>
      <c r="C96" s="233"/>
      <c r="D96" s="234"/>
      <c r="E96" s="235"/>
      <c r="F96" s="235"/>
      <c r="G96" s="235"/>
      <c r="H96" s="233"/>
      <c r="I96" s="233"/>
      <c r="J96" s="233"/>
      <c r="K96" s="233"/>
      <c r="L96" s="233"/>
      <c r="M96" s="236"/>
      <c r="N96" s="59"/>
      <c r="O96" s="237"/>
      <c r="P96" s="236"/>
      <c r="Q96" s="236"/>
      <c r="R96" s="236"/>
      <c r="S96" s="236"/>
      <c r="T96" s="236"/>
      <c r="U96" s="236"/>
      <c r="V96" s="236"/>
      <c r="W96" s="59"/>
      <c r="X96" s="59"/>
      <c r="Y96" s="59"/>
      <c r="Z96" s="59"/>
      <c r="AA96" s="59"/>
    </row>
    <row r="97" spans="1:27" ht="28" customHeight="1" thickBot="1" x14ac:dyDescent="0.3">
      <c r="A97" s="176"/>
      <c r="B97" s="238"/>
      <c r="C97" s="178"/>
      <c r="D97" s="239"/>
      <c r="E97" s="180"/>
      <c r="F97" s="174"/>
      <c r="G97" s="174"/>
      <c r="H97" s="240"/>
      <c r="I97" s="190"/>
      <c r="J97" s="241"/>
      <c r="K97" s="59"/>
      <c r="L97" s="59"/>
      <c r="M97" s="59"/>
      <c r="N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</row>
    <row r="98" spans="1:27" ht="28" customHeight="1" thickBot="1" x14ac:dyDescent="0.3">
      <c r="A98" s="250" t="s">
        <v>63</v>
      </c>
      <c r="B98" s="177"/>
      <c r="C98" s="178"/>
      <c r="D98" s="179"/>
      <c r="E98" s="180"/>
      <c r="F98" s="174"/>
      <c r="G98" s="181"/>
      <c r="H98" s="59"/>
      <c r="I98" s="190"/>
      <c r="J98" s="190"/>
      <c r="K98" s="190"/>
      <c r="L98" s="190"/>
      <c r="M98" s="183"/>
      <c r="N98" s="190"/>
      <c r="O98" s="257"/>
      <c r="P98" s="190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</row>
    <row r="99" spans="1:27" ht="28" customHeight="1" thickBot="1" x14ac:dyDescent="0.3">
      <c r="A99" s="184" t="s">
        <v>1</v>
      </c>
      <c r="B99" s="185"/>
      <c r="C99" s="186"/>
      <c r="D99" s="187"/>
      <c r="E99" s="188"/>
      <c r="F99" s="189"/>
      <c r="G99" s="189"/>
      <c r="H99" s="190"/>
      <c r="I99" s="190"/>
      <c r="J99" s="190"/>
      <c r="K99" s="190"/>
      <c r="L99" s="190"/>
      <c r="M99" s="183"/>
      <c r="N99" s="190"/>
      <c r="O99" s="257"/>
      <c r="P99" s="190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</row>
    <row r="100" spans="1:27" ht="28" customHeight="1" thickBot="1" x14ac:dyDescent="0.3">
      <c r="A100" s="59"/>
      <c r="B100" s="191" t="s">
        <v>2</v>
      </c>
      <c r="C100" s="192" t="s">
        <v>3</v>
      </c>
      <c r="D100" s="193"/>
      <c r="E100" s="194"/>
      <c r="F100" s="194"/>
      <c r="G100" s="194"/>
      <c r="H100" s="443">
        <f>MAX(H102:H104)-MIN(H102:H104)</f>
        <v>27.899999999999892</v>
      </c>
      <c r="I100" s="190"/>
      <c r="J100" s="190"/>
      <c r="K100" s="190"/>
      <c r="L100" s="190"/>
      <c r="M100" s="183"/>
      <c r="N100" s="190"/>
      <c r="O100" s="258" t="s">
        <v>65</v>
      </c>
      <c r="P100" s="190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</row>
    <row r="101" spans="1:27" ht="28" customHeight="1" thickBot="1" x14ac:dyDescent="0.45">
      <c r="A101" s="197" t="s">
        <v>4</v>
      </c>
      <c r="B101" s="198" t="s">
        <v>5</v>
      </c>
      <c r="C101" s="199" t="s">
        <v>6</v>
      </c>
      <c r="D101" s="200" t="s">
        <v>7</v>
      </c>
      <c r="E101" s="201" t="s">
        <v>8</v>
      </c>
      <c r="F101" s="201" t="s">
        <v>9</v>
      </c>
      <c r="G101" s="201" t="s">
        <v>10</v>
      </c>
      <c r="H101" s="202" t="s">
        <v>11</v>
      </c>
      <c r="I101" s="203" t="s">
        <v>12</v>
      </c>
      <c r="J101" s="204" t="s">
        <v>13</v>
      </c>
      <c r="K101" s="205" t="s">
        <v>14</v>
      </c>
      <c r="L101" s="206" t="s">
        <v>23</v>
      </c>
      <c r="M101" s="183" t="s">
        <v>25</v>
      </c>
      <c r="N101" s="207" t="s">
        <v>24</v>
      </c>
      <c r="O101" s="208" t="s">
        <v>23</v>
      </c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</row>
    <row r="102" spans="1:27" ht="28" customHeight="1" thickBot="1" x14ac:dyDescent="0.35">
      <c r="A102" s="209" t="s">
        <v>71</v>
      </c>
      <c r="B102" s="210"/>
      <c r="C102" s="211"/>
      <c r="D102" s="81">
        <v>0.52430555555555558</v>
      </c>
      <c r="E102" s="81">
        <v>0.56938657407407411</v>
      </c>
      <c r="F102" s="214">
        <f>IF(E102="","",E102-D102)</f>
        <v>4.5081018518518534E-2</v>
      </c>
      <c r="G102" s="214">
        <f t="shared" ref="G102:G111" si="29">F102</f>
        <v>4.5081018518518534E-2</v>
      </c>
      <c r="H102" s="215">
        <f t="shared" ref="H102:H111" si="30">IF(E102="","",(E102-D102)*1440)</f>
        <v>64.916666666666686</v>
      </c>
      <c r="I102" s="216">
        <v>0.90700000000000003</v>
      </c>
      <c r="J102" s="217">
        <f>IF(H102="","",H102*I102)</f>
        <v>58.879416666666685</v>
      </c>
      <c r="K102" s="218">
        <f>IF(H102="","",RANK(J102,J102:J111,1))</f>
        <v>1</v>
      </c>
      <c r="L102" s="247" t="str">
        <f t="shared" ref="L102:L111" si="31">A102</f>
        <v>SCARLET OYSTER</v>
      </c>
      <c r="M102" s="183" t="str">
        <f>D98&amp;"-"&amp;N102</f>
        <v>-1</v>
      </c>
      <c r="N102" s="220">
        <v>1</v>
      </c>
      <c r="O102" s="221" t="str">
        <f>IF(ISNA(VLOOKUP(N102,$K102:$L111,2,FALSE)),"",VLOOKUP(N102,$K102:$L111,2,FALSE))</f>
        <v>SCARLET OYSTER</v>
      </c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</row>
    <row r="103" spans="1:27" ht="28" customHeight="1" thickBot="1" x14ac:dyDescent="0.35">
      <c r="A103" s="209" t="s">
        <v>72</v>
      </c>
      <c r="B103" s="210"/>
      <c r="C103" s="211"/>
      <c r="D103" s="81">
        <v>0.52430555555555558</v>
      </c>
      <c r="E103" s="81">
        <v>0.57042824074074072</v>
      </c>
      <c r="F103" s="214">
        <f t="shared" ref="F103:F111" si="32">IF(E103="","",E103-D103)</f>
        <v>4.6122685185185142E-2</v>
      </c>
      <c r="G103" s="214">
        <f t="shared" si="29"/>
        <v>4.6122685185185142E-2</v>
      </c>
      <c r="H103" s="215">
        <f t="shared" si="30"/>
        <v>66.4166666666666</v>
      </c>
      <c r="I103" s="216">
        <v>0.95799999999999996</v>
      </c>
      <c r="J103" s="217">
        <f t="shared" ref="J103:J111" si="33">IF(H103="","",H103*I103)</f>
        <v>63.627166666666604</v>
      </c>
      <c r="K103" s="218">
        <f>IF(H103="","",RANK(J103,J102:J111,1))</f>
        <v>2</v>
      </c>
      <c r="L103" s="247" t="str">
        <f t="shared" si="31"/>
        <v>BLUE FIN</v>
      </c>
      <c r="M103" s="183" t="str">
        <f>D98&amp;"-"&amp;N103</f>
        <v>-2</v>
      </c>
      <c r="N103" s="222">
        <v>2</v>
      </c>
      <c r="O103" s="223" t="str">
        <f>IF(ISNA(VLOOKUP(N103,$K102:$L111,2,FALSE)),"",VLOOKUP(N103,$K102:$L111,2,FALSE))</f>
        <v>BLUE FIN</v>
      </c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</row>
    <row r="104" spans="1:27" ht="28" customHeight="1" thickBot="1" x14ac:dyDescent="0.35">
      <c r="A104" s="209" t="s">
        <v>73</v>
      </c>
      <c r="B104" s="210"/>
      <c r="C104" s="211"/>
      <c r="D104" s="81">
        <v>0.52430555555555558</v>
      </c>
      <c r="E104" s="81">
        <v>0.58876157407407403</v>
      </c>
      <c r="F104" s="214">
        <f t="shared" si="32"/>
        <v>6.4456018518518454E-2</v>
      </c>
      <c r="G104" s="214">
        <f t="shared" si="29"/>
        <v>6.4456018518518454E-2</v>
      </c>
      <c r="H104" s="215">
        <f t="shared" si="30"/>
        <v>92.816666666666578</v>
      </c>
      <c r="I104" s="216">
        <v>0.89200000000000002</v>
      </c>
      <c r="J104" s="217">
        <f t="shared" si="33"/>
        <v>82.792466666666584</v>
      </c>
      <c r="K104" s="218">
        <f>IF(H104="","",RANK(J104,J102:J111,1))</f>
        <v>5</v>
      </c>
      <c r="L104" s="247" t="str">
        <f t="shared" si="31"/>
        <v>HATHA MIRIS</v>
      </c>
      <c r="M104" s="183" t="str">
        <f>D98&amp;"-"&amp;N104</f>
        <v>-3</v>
      </c>
      <c r="N104" s="222">
        <v>3</v>
      </c>
      <c r="O104" s="225" t="str">
        <f>IF(ISNA(VLOOKUP(N104,$K102:$L111,2,FALSE)),"",VLOOKUP(N104,$K102:$L111,2,FALSE))</f>
        <v>JUA KALI</v>
      </c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</row>
    <row r="105" spans="1:27" ht="28" customHeight="1" x14ac:dyDescent="0.3">
      <c r="A105" s="209" t="s">
        <v>74</v>
      </c>
      <c r="B105" s="210"/>
      <c r="C105" s="211"/>
      <c r="D105" s="81">
        <v>0.52430555555555558</v>
      </c>
      <c r="E105" s="81">
        <v>0.57045138888888891</v>
      </c>
      <c r="F105" s="214">
        <f t="shared" si="32"/>
        <v>4.614583333333333E-2</v>
      </c>
      <c r="G105" s="214">
        <f t="shared" si="29"/>
        <v>4.614583333333333E-2</v>
      </c>
      <c r="H105" s="215">
        <f t="shared" si="30"/>
        <v>66.449999999999989</v>
      </c>
      <c r="I105" s="216">
        <v>0.95899999999999996</v>
      </c>
      <c r="J105" s="217">
        <f t="shared" si="33"/>
        <v>63.725549999999984</v>
      </c>
      <c r="K105" s="218">
        <f>IF(H105="","",RANK(J105,J102:J111,1))</f>
        <v>3</v>
      </c>
      <c r="L105" s="247" t="str">
        <f t="shared" si="31"/>
        <v>JUA KALI</v>
      </c>
      <c r="M105" s="183" t="str">
        <f>D98&amp;"-"&amp;N105</f>
        <v>-4</v>
      </c>
      <c r="N105" s="226">
        <v>4</v>
      </c>
      <c r="O105" s="227" t="str">
        <f>IF(ISNA(VLOOKUP(N105,$K102:$L111,2,FALSE)),"",VLOOKUP(N105,$K102:$L111,2,FALSE))</f>
        <v>FREYA</v>
      </c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</row>
    <row r="106" spans="1:27" ht="28" customHeight="1" x14ac:dyDescent="0.3">
      <c r="A106" s="209" t="s">
        <v>75</v>
      </c>
      <c r="B106" s="210"/>
      <c r="C106" s="211"/>
      <c r="D106" s="81">
        <v>0.52430555555555558</v>
      </c>
      <c r="E106" s="81">
        <v>0.57400462962962961</v>
      </c>
      <c r="F106" s="214">
        <f t="shared" si="32"/>
        <v>4.9699074074074034E-2</v>
      </c>
      <c r="G106" s="214">
        <f t="shared" si="29"/>
        <v>4.9699074074074034E-2</v>
      </c>
      <c r="H106" s="215">
        <f t="shared" si="30"/>
        <v>71.566666666666606</v>
      </c>
      <c r="I106" s="216">
        <v>0.91300000000000003</v>
      </c>
      <c r="J106" s="217">
        <f t="shared" si="33"/>
        <v>65.340366666666611</v>
      </c>
      <c r="K106" s="218">
        <f>IF(H106="","",RANK(J106,J102:J111,1))</f>
        <v>4</v>
      </c>
      <c r="L106" s="247" t="str">
        <f t="shared" si="31"/>
        <v>FREYA</v>
      </c>
      <c r="M106" s="183" t="str">
        <f>D98&amp;"-"&amp;N106</f>
        <v>-5</v>
      </c>
      <c r="N106" s="226">
        <v>5</v>
      </c>
      <c r="O106" s="227" t="str">
        <f>IF(ISNA(VLOOKUP(N106,$K102:$L111,2,FALSE)),"",VLOOKUP(N106,$K102:$L111,2,FALSE))</f>
        <v>HATHA MIRIS</v>
      </c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</row>
    <row r="107" spans="1:27" ht="28" hidden="1" customHeight="1" x14ac:dyDescent="0.25">
      <c r="A107" s="209" t="s">
        <v>20</v>
      </c>
      <c r="B107" s="210"/>
      <c r="C107" s="211"/>
      <c r="D107" s="244"/>
      <c r="E107" s="244"/>
      <c r="F107" s="214" t="str">
        <f t="shared" si="32"/>
        <v/>
      </c>
      <c r="G107" s="214" t="str">
        <f t="shared" si="29"/>
        <v/>
      </c>
      <c r="H107" s="215" t="str">
        <f t="shared" si="30"/>
        <v/>
      </c>
      <c r="I107" s="216">
        <v>0.78400000000000003</v>
      </c>
      <c r="J107" s="217" t="str">
        <f t="shared" si="33"/>
        <v/>
      </c>
      <c r="K107" s="218" t="str">
        <f>IF(H107="","",RANK(J107,J102:J111,1))</f>
        <v/>
      </c>
      <c r="L107" s="247" t="str">
        <f t="shared" si="31"/>
        <v>PIMS</v>
      </c>
      <c r="M107" s="183" t="str">
        <f>D98&amp;"-"&amp;N107</f>
        <v>-6</v>
      </c>
      <c r="N107" s="226">
        <v>6</v>
      </c>
      <c r="O107" s="227" t="str">
        <f>IF(ISNA(VLOOKUP(N107,$K102:$L111,2,FALSE)),"",VLOOKUP(N107,$K102:$L111,2,FALSE))</f>
        <v/>
      </c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</row>
    <row r="108" spans="1:27" ht="28" hidden="1" customHeight="1" x14ac:dyDescent="0.25">
      <c r="A108" s="209" t="s">
        <v>18</v>
      </c>
      <c r="B108" s="210"/>
      <c r="C108" s="211"/>
      <c r="D108" s="243"/>
      <c r="E108" s="243"/>
      <c r="F108" s="214" t="str">
        <f t="shared" si="32"/>
        <v/>
      </c>
      <c r="G108" s="214" t="str">
        <f t="shared" si="29"/>
        <v/>
      </c>
      <c r="H108" s="215" t="str">
        <f t="shared" si="30"/>
        <v/>
      </c>
      <c r="I108" s="216">
        <v>0.81299999999999994</v>
      </c>
      <c r="J108" s="217" t="str">
        <f t="shared" si="33"/>
        <v/>
      </c>
      <c r="K108" s="218" t="str">
        <f>IF(H108="","",RANK(J108,J102:J111,1))</f>
        <v/>
      </c>
      <c r="L108" s="247" t="str">
        <f t="shared" si="31"/>
        <v>LJ windward</v>
      </c>
      <c r="M108" s="183" t="str">
        <f>D98&amp;"-"&amp;N108</f>
        <v>-7</v>
      </c>
      <c r="N108" s="226">
        <v>7</v>
      </c>
      <c r="O108" s="227" t="str">
        <f>IF(ISNA(VLOOKUP(N108,$K102:$L111,2,FALSE)),"",VLOOKUP(N108,$K102:$L111,2,FALSE))</f>
        <v/>
      </c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</row>
    <row r="109" spans="1:27" ht="28" hidden="1" customHeight="1" x14ac:dyDescent="0.25">
      <c r="A109" s="209" t="s">
        <v>21</v>
      </c>
      <c r="B109" s="210"/>
      <c r="C109" s="211"/>
      <c r="D109" s="244"/>
      <c r="E109" s="244"/>
      <c r="F109" s="214" t="str">
        <f t="shared" si="32"/>
        <v/>
      </c>
      <c r="G109" s="214" t="str">
        <f t="shared" si="29"/>
        <v/>
      </c>
      <c r="H109" s="215" t="str">
        <f t="shared" si="30"/>
        <v/>
      </c>
      <c r="I109" s="216">
        <v>0.80600000000000005</v>
      </c>
      <c r="J109" s="217" t="str">
        <f t="shared" si="33"/>
        <v/>
      </c>
      <c r="K109" s="218" t="str">
        <f>IF(H109="","",RANK(J109,J102:J111,1))</f>
        <v/>
      </c>
      <c r="L109" s="247" t="str">
        <f t="shared" si="31"/>
        <v>IMAGINE</v>
      </c>
      <c r="M109" s="183" t="str">
        <f>D98&amp;"-"&amp;N109</f>
        <v>-8</v>
      </c>
      <c r="N109" s="226">
        <v>8</v>
      </c>
      <c r="O109" s="227" t="str">
        <f>IF(ISNA(VLOOKUP(N109,$K102:$L111,2,FALSE)),"",VLOOKUP(N109,$K102:$L111,2,FALSE))</f>
        <v/>
      </c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</row>
    <row r="110" spans="1:27" ht="28" hidden="1" customHeight="1" x14ac:dyDescent="0.25">
      <c r="A110" s="209" t="s">
        <v>16</v>
      </c>
      <c r="B110" s="210"/>
      <c r="C110" s="211"/>
      <c r="D110" s="244"/>
      <c r="E110" s="244"/>
      <c r="F110" s="214" t="str">
        <f t="shared" si="32"/>
        <v/>
      </c>
      <c r="G110" s="214" t="str">
        <f t="shared" si="29"/>
        <v/>
      </c>
      <c r="H110" s="215" t="str">
        <f t="shared" si="30"/>
        <v/>
      </c>
      <c r="I110" s="216">
        <v>0.78400000000000003</v>
      </c>
      <c r="J110" s="217" t="str">
        <f t="shared" si="33"/>
        <v/>
      </c>
      <c r="K110" s="218" t="str">
        <f>IF(H110="","",RANK(J110,J102:J111,1))</f>
        <v/>
      </c>
      <c r="L110" s="247" t="str">
        <f t="shared" si="31"/>
        <v>VOLARE</v>
      </c>
      <c r="M110" s="183" t="str">
        <f>D98&amp;"-"&amp;N110</f>
        <v>-9</v>
      </c>
      <c r="N110" s="226">
        <v>9</v>
      </c>
      <c r="O110" s="227" t="str">
        <f>IF(ISNA(VLOOKUP(N110,$K102:$L111,2,FALSE)),"",VLOOKUP(N110,$K102:$L111,2,FALSE))</f>
        <v/>
      </c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</row>
    <row r="111" spans="1:27" ht="28" hidden="1" customHeight="1" thickBot="1" x14ac:dyDescent="0.3">
      <c r="A111" s="228" t="s">
        <v>22</v>
      </c>
      <c r="B111" s="210"/>
      <c r="C111" s="211"/>
      <c r="D111" s="244"/>
      <c r="E111" s="244"/>
      <c r="F111" s="214" t="str">
        <f t="shared" si="32"/>
        <v/>
      </c>
      <c r="G111" s="214" t="str">
        <f t="shared" si="29"/>
        <v/>
      </c>
      <c r="H111" s="215" t="str">
        <f t="shared" si="30"/>
        <v/>
      </c>
      <c r="I111" s="216">
        <v>0.85</v>
      </c>
      <c r="J111" s="217" t="str">
        <f t="shared" si="33"/>
        <v/>
      </c>
      <c r="K111" s="218" t="str">
        <f>IF(H111="","",RANK(J111,J102:J111,1))</f>
        <v/>
      </c>
      <c r="L111" s="247" t="str">
        <f t="shared" si="31"/>
        <v>Minerva</v>
      </c>
      <c r="M111" s="183" t="str">
        <f>D98&amp;"-"&amp;N111</f>
        <v>-10</v>
      </c>
      <c r="N111" s="229">
        <v>10</v>
      </c>
      <c r="O111" s="230" t="str">
        <f>IF(ISNA(VLOOKUP(N111,$K102:$L111,2,FALSE)),"",VLOOKUP(N111,$K102:$L111,2,FALSE))</f>
        <v/>
      </c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  <c r="AA111" s="59"/>
    </row>
    <row r="112" spans="1:27" ht="11" customHeight="1" thickBot="1" x14ac:dyDescent="0.3">
      <c r="A112" s="231"/>
      <c r="B112" s="232"/>
      <c r="C112" s="233"/>
      <c r="D112" s="234"/>
      <c r="E112" s="235"/>
      <c r="F112" s="235"/>
      <c r="G112" s="235"/>
      <c r="H112" s="233"/>
      <c r="I112" s="233"/>
      <c r="J112" s="233"/>
      <c r="K112" s="233"/>
      <c r="L112" s="233"/>
      <c r="M112" s="236"/>
      <c r="N112" s="59"/>
      <c r="O112" s="237"/>
      <c r="P112" s="236"/>
      <c r="Q112" s="236"/>
      <c r="R112" s="236"/>
      <c r="S112" s="236"/>
      <c r="T112" s="236"/>
      <c r="U112" s="236"/>
      <c r="V112" s="236"/>
      <c r="W112" s="59"/>
      <c r="X112" s="59"/>
      <c r="Y112" s="59"/>
      <c r="Z112" s="59"/>
      <c r="AA112" s="59"/>
    </row>
    <row r="113" spans="1:27" ht="28" customHeight="1" x14ac:dyDescent="0.25">
      <c r="A113" s="176"/>
      <c r="B113" s="238"/>
      <c r="C113" s="178"/>
      <c r="D113" s="239"/>
      <c r="E113" s="180"/>
      <c r="F113" s="174"/>
      <c r="G113" s="174"/>
      <c r="H113" s="240"/>
      <c r="I113" s="190"/>
      <c r="J113" s="241"/>
      <c r="K113" s="59"/>
      <c r="L113" s="59"/>
      <c r="M113" s="59"/>
      <c r="N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</row>
    <row r="114" spans="1:27" ht="28" customHeight="1" x14ac:dyDescent="0.25">
      <c r="A114" s="259"/>
      <c r="B114" s="260"/>
      <c r="C114" s="261"/>
      <c r="D114" s="262"/>
      <c r="E114" s="263"/>
      <c r="F114" s="264"/>
      <c r="G114" s="264"/>
      <c r="H114" s="265"/>
      <c r="I114" s="266"/>
      <c r="J114" s="266"/>
      <c r="K114" s="266"/>
      <c r="L114" s="266"/>
      <c r="M114" s="267"/>
      <c r="N114" s="266"/>
      <c r="O114" s="268"/>
      <c r="P114" s="190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</row>
    <row r="115" spans="1:27" ht="28" customHeight="1" x14ac:dyDescent="0.25">
      <c r="A115" s="269"/>
      <c r="B115" s="270"/>
      <c r="C115" s="271"/>
      <c r="D115" s="272"/>
      <c r="E115" s="273"/>
      <c r="F115" s="274"/>
      <c r="G115" s="274"/>
      <c r="H115" s="266"/>
      <c r="I115" s="266"/>
      <c r="J115" s="266"/>
      <c r="K115" s="266"/>
      <c r="L115" s="266"/>
      <c r="M115" s="267"/>
      <c r="N115" s="266"/>
      <c r="O115" s="268"/>
      <c r="P115" s="190"/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</row>
    <row r="116" spans="1:27" ht="28" customHeight="1" x14ac:dyDescent="0.25">
      <c r="A116" s="265"/>
      <c r="B116" s="269"/>
      <c r="C116" s="261"/>
      <c r="D116" s="275"/>
      <c r="E116" s="275"/>
      <c r="F116" s="275"/>
      <c r="G116" s="275"/>
      <c r="H116" s="276"/>
      <c r="I116" s="277"/>
      <c r="J116" s="277"/>
      <c r="K116" s="278"/>
      <c r="L116" s="278"/>
      <c r="M116" s="267"/>
      <c r="N116" s="265"/>
      <c r="O116" s="27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59"/>
    </row>
    <row r="117" spans="1:27" ht="28" customHeight="1" x14ac:dyDescent="0.4">
      <c r="A117" s="280"/>
      <c r="B117" s="269"/>
      <c r="C117" s="261"/>
      <c r="D117" s="281"/>
      <c r="E117" s="281"/>
      <c r="F117" s="281"/>
      <c r="G117" s="281"/>
      <c r="H117" s="261"/>
      <c r="I117" s="269"/>
      <c r="J117" s="269"/>
      <c r="K117" s="269"/>
      <c r="L117" s="269"/>
      <c r="M117" s="267"/>
      <c r="N117" s="265"/>
      <c r="O117" s="27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  <c r="AA117" s="59"/>
    </row>
    <row r="118" spans="1:27" ht="28" customHeight="1" x14ac:dyDescent="0.25">
      <c r="A118" s="282"/>
      <c r="B118" s="265"/>
      <c r="C118" s="273"/>
      <c r="D118" s="265"/>
      <c r="E118" s="265"/>
      <c r="F118" s="283"/>
      <c r="G118" s="283"/>
      <c r="H118" s="284"/>
      <c r="I118" s="285"/>
      <c r="J118" s="285"/>
      <c r="K118" s="286"/>
      <c r="L118" s="287"/>
      <c r="M118" s="267"/>
      <c r="N118" s="288"/>
      <c r="O118" s="28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59"/>
    </row>
    <row r="119" spans="1:27" ht="28" customHeight="1" x14ac:dyDescent="0.25">
      <c r="A119" s="282"/>
      <c r="B119" s="265"/>
      <c r="C119" s="273"/>
      <c r="D119" s="265"/>
      <c r="E119" s="265"/>
      <c r="F119" s="283"/>
      <c r="G119" s="283"/>
      <c r="H119" s="284"/>
      <c r="I119" s="285"/>
      <c r="J119" s="285"/>
      <c r="K119" s="286"/>
      <c r="L119" s="287"/>
      <c r="M119" s="267"/>
      <c r="N119" s="288"/>
      <c r="O119" s="28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  <c r="AA119" s="59"/>
    </row>
    <row r="120" spans="1:27" ht="28" customHeight="1" x14ac:dyDescent="0.25">
      <c r="A120" s="282"/>
      <c r="B120" s="265"/>
      <c r="C120" s="273"/>
      <c r="D120" s="265"/>
      <c r="E120" s="265"/>
      <c r="F120" s="283"/>
      <c r="G120" s="283"/>
      <c r="H120" s="284"/>
      <c r="I120" s="285"/>
      <c r="J120" s="285"/>
      <c r="K120" s="286"/>
      <c r="L120" s="287"/>
      <c r="M120" s="267"/>
      <c r="N120" s="288"/>
      <c r="O120" s="28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</row>
    <row r="121" spans="1:27" ht="28" customHeight="1" x14ac:dyDescent="0.25">
      <c r="A121" s="282"/>
      <c r="B121" s="265"/>
      <c r="C121" s="273"/>
      <c r="D121" s="265"/>
      <c r="E121" s="265"/>
      <c r="F121" s="283"/>
      <c r="G121" s="283"/>
      <c r="H121" s="284"/>
      <c r="I121" s="285"/>
      <c r="J121" s="285"/>
      <c r="K121" s="286"/>
      <c r="L121" s="287"/>
      <c r="M121" s="267"/>
      <c r="N121" s="290"/>
      <c r="O121" s="291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</row>
    <row r="122" spans="1:27" ht="28" customHeight="1" x14ac:dyDescent="0.25">
      <c r="A122" s="282"/>
      <c r="B122" s="265"/>
      <c r="C122" s="273"/>
      <c r="D122" s="265"/>
      <c r="E122" s="265"/>
      <c r="F122" s="283"/>
      <c r="G122" s="283"/>
      <c r="H122" s="284"/>
      <c r="I122" s="285"/>
      <c r="J122" s="285"/>
      <c r="K122" s="286"/>
      <c r="L122" s="287"/>
      <c r="M122" s="267"/>
      <c r="N122" s="290"/>
      <c r="O122" s="291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</row>
    <row r="123" spans="1:27" ht="28" customHeight="1" x14ac:dyDescent="0.25">
      <c r="A123" s="282"/>
      <c r="B123" s="265"/>
      <c r="C123" s="273"/>
      <c r="D123" s="265"/>
      <c r="E123" s="265"/>
      <c r="F123" s="283"/>
      <c r="G123" s="283"/>
      <c r="H123" s="284"/>
      <c r="I123" s="285"/>
      <c r="J123" s="285"/>
      <c r="K123" s="286"/>
      <c r="L123" s="287"/>
      <c r="M123" s="267"/>
      <c r="N123" s="290"/>
      <c r="O123" s="291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</row>
    <row r="124" spans="1:27" ht="28" customHeight="1" x14ac:dyDescent="0.25">
      <c r="A124" s="282"/>
      <c r="B124" s="265"/>
      <c r="C124" s="273"/>
      <c r="D124" s="265"/>
      <c r="E124" s="265"/>
      <c r="F124" s="283"/>
      <c r="G124" s="283"/>
      <c r="H124" s="284"/>
      <c r="I124" s="285"/>
      <c r="J124" s="285"/>
      <c r="K124" s="286"/>
      <c r="L124" s="287"/>
      <c r="M124" s="267"/>
      <c r="N124" s="290"/>
      <c r="O124" s="291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</row>
    <row r="125" spans="1:27" ht="28" customHeight="1" x14ac:dyDescent="0.25">
      <c r="A125" s="282"/>
      <c r="B125" s="265"/>
      <c r="C125" s="273"/>
      <c r="D125" s="265"/>
      <c r="E125" s="265"/>
      <c r="F125" s="283"/>
      <c r="G125" s="283"/>
      <c r="H125" s="284"/>
      <c r="I125" s="285"/>
      <c r="J125" s="285"/>
      <c r="K125" s="286"/>
      <c r="L125" s="287"/>
      <c r="M125" s="267"/>
      <c r="N125" s="290"/>
      <c r="O125" s="291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</row>
    <row r="126" spans="1:27" ht="28" customHeight="1" x14ac:dyDescent="0.25">
      <c r="A126" s="282"/>
      <c r="B126" s="265"/>
      <c r="C126" s="273"/>
      <c r="D126" s="265"/>
      <c r="E126" s="265"/>
      <c r="F126" s="283"/>
      <c r="G126" s="283"/>
      <c r="H126" s="284"/>
      <c r="I126" s="285"/>
      <c r="J126" s="285"/>
      <c r="K126" s="286"/>
      <c r="L126" s="287"/>
      <c r="M126" s="267"/>
      <c r="N126" s="290"/>
      <c r="O126" s="291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</row>
    <row r="127" spans="1:27" ht="28" customHeight="1" x14ac:dyDescent="0.25">
      <c r="A127" s="292"/>
      <c r="B127" s="265"/>
      <c r="C127" s="273"/>
      <c r="D127" s="265"/>
      <c r="E127" s="265"/>
      <c r="F127" s="283"/>
      <c r="G127" s="283"/>
      <c r="H127" s="284"/>
      <c r="I127" s="285"/>
      <c r="J127" s="285"/>
      <c r="K127" s="286"/>
      <c r="L127" s="287"/>
      <c r="M127" s="267"/>
      <c r="N127" s="290"/>
      <c r="O127" s="291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  <c r="AA127" s="59"/>
    </row>
    <row r="128" spans="1:27" ht="11" customHeight="1" x14ac:dyDescent="0.25">
      <c r="A128" s="282"/>
      <c r="B128" s="269"/>
      <c r="C128" s="284"/>
      <c r="D128" s="283"/>
      <c r="E128" s="283"/>
      <c r="F128" s="283"/>
      <c r="G128" s="283"/>
      <c r="H128" s="284"/>
      <c r="I128" s="284"/>
      <c r="J128" s="284"/>
      <c r="K128" s="284"/>
      <c r="L128" s="284"/>
      <c r="M128" s="293"/>
      <c r="N128" s="265"/>
      <c r="O128" s="294"/>
      <c r="P128" s="236"/>
      <c r="Q128" s="236"/>
      <c r="R128" s="236"/>
      <c r="S128" s="236"/>
      <c r="T128" s="236"/>
      <c r="U128" s="236"/>
      <c r="V128" s="236"/>
      <c r="W128" s="59"/>
      <c r="X128" s="59"/>
      <c r="Y128" s="59"/>
      <c r="Z128" s="59"/>
      <c r="AA128" s="59"/>
    </row>
    <row r="129" spans="1:27" ht="28" customHeight="1" x14ac:dyDescent="0.25">
      <c r="A129" s="259"/>
      <c r="B129" s="260"/>
      <c r="C129" s="261"/>
      <c r="D129" s="262"/>
      <c r="E129" s="263"/>
      <c r="F129" s="264"/>
      <c r="G129" s="264"/>
      <c r="H129" s="295"/>
      <c r="I129" s="266"/>
      <c r="J129" s="296"/>
      <c r="K129" s="265"/>
      <c r="L129" s="265"/>
      <c r="M129" s="265"/>
      <c r="N129" s="265"/>
      <c r="O129" s="27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  <c r="AA129" s="59"/>
    </row>
    <row r="130" spans="1:27" ht="28" customHeight="1" x14ac:dyDescent="0.25">
      <c r="A130" s="259"/>
      <c r="B130" s="260"/>
      <c r="C130" s="261"/>
      <c r="D130" s="262"/>
      <c r="E130" s="263"/>
      <c r="F130" s="264"/>
      <c r="G130" s="264"/>
      <c r="H130" s="265"/>
      <c r="I130" s="266"/>
      <c r="J130" s="266"/>
      <c r="K130" s="266"/>
      <c r="L130" s="266"/>
      <c r="M130" s="267"/>
      <c r="N130" s="266"/>
      <c r="O130" s="268"/>
      <c r="P130" s="190"/>
      <c r="Q130" s="59"/>
      <c r="R130" s="59"/>
      <c r="S130" s="59"/>
      <c r="T130" s="59"/>
      <c r="U130" s="59"/>
      <c r="V130" s="59"/>
      <c r="W130" s="59"/>
      <c r="X130" s="59"/>
      <c r="Y130" s="59"/>
      <c r="Z130" s="59"/>
      <c r="AA130" s="59"/>
    </row>
    <row r="131" spans="1:27" ht="28" customHeight="1" x14ac:dyDescent="0.25">
      <c r="A131" s="269"/>
      <c r="B131" s="270"/>
      <c r="C131" s="271"/>
      <c r="D131" s="272"/>
      <c r="E131" s="273"/>
      <c r="F131" s="274"/>
      <c r="G131" s="274"/>
      <c r="H131" s="266"/>
      <c r="I131" s="266"/>
      <c r="J131" s="266"/>
      <c r="K131" s="266"/>
      <c r="L131" s="266"/>
      <c r="M131" s="267"/>
      <c r="N131" s="266"/>
      <c r="O131" s="268"/>
      <c r="P131" s="190"/>
      <c r="Q131" s="59"/>
      <c r="R131" s="59"/>
      <c r="S131" s="59"/>
      <c r="T131" s="59"/>
      <c r="U131" s="59"/>
      <c r="V131" s="59"/>
      <c r="W131" s="59"/>
      <c r="X131" s="59"/>
      <c r="Y131" s="59"/>
      <c r="Z131" s="59"/>
      <c r="AA131" s="59"/>
    </row>
    <row r="132" spans="1:27" ht="28" customHeight="1" x14ac:dyDescent="0.25">
      <c r="A132" s="265"/>
      <c r="B132" s="269"/>
      <c r="C132" s="261"/>
      <c r="D132" s="275"/>
      <c r="E132" s="275"/>
      <c r="F132" s="275"/>
      <c r="G132" s="275"/>
      <c r="H132" s="276"/>
      <c r="I132" s="277"/>
      <c r="J132" s="277"/>
      <c r="K132" s="278"/>
      <c r="L132" s="278"/>
      <c r="M132" s="267"/>
      <c r="N132" s="265"/>
      <c r="O132" s="27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  <c r="AA132" s="59"/>
    </row>
    <row r="133" spans="1:27" ht="28" customHeight="1" x14ac:dyDescent="0.4">
      <c r="A133" s="280"/>
      <c r="B133" s="269"/>
      <c r="C133" s="261"/>
      <c r="D133" s="281"/>
      <c r="E133" s="281"/>
      <c r="F133" s="281"/>
      <c r="G133" s="281"/>
      <c r="H133" s="261"/>
      <c r="I133" s="269"/>
      <c r="J133" s="269"/>
      <c r="K133" s="269"/>
      <c r="L133" s="269"/>
      <c r="M133" s="267"/>
      <c r="N133" s="265"/>
      <c r="O133" s="27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  <c r="AA133" s="59"/>
    </row>
    <row r="134" spans="1:27" ht="28" customHeight="1" x14ac:dyDescent="0.25">
      <c r="A134" s="282"/>
      <c r="B134" s="265"/>
      <c r="C134" s="273"/>
      <c r="D134" s="265"/>
      <c r="E134" s="265"/>
      <c r="F134" s="283"/>
      <c r="G134" s="283"/>
      <c r="H134" s="284"/>
      <c r="I134" s="285"/>
      <c r="J134" s="285"/>
      <c r="K134" s="286"/>
      <c r="L134" s="287"/>
      <c r="M134" s="267"/>
      <c r="N134" s="288"/>
      <c r="O134" s="28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  <c r="AA134" s="59"/>
    </row>
    <row r="135" spans="1:27" ht="28" customHeight="1" x14ac:dyDescent="0.25">
      <c r="A135" s="282"/>
      <c r="B135" s="265"/>
      <c r="C135" s="273"/>
      <c r="D135" s="265"/>
      <c r="E135" s="265"/>
      <c r="F135" s="283"/>
      <c r="G135" s="283"/>
      <c r="H135" s="284"/>
      <c r="I135" s="285"/>
      <c r="J135" s="285"/>
      <c r="K135" s="286"/>
      <c r="L135" s="287"/>
      <c r="M135" s="267"/>
      <c r="N135" s="288"/>
      <c r="O135" s="28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  <c r="AA135" s="59"/>
    </row>
    <row r="136" spans="1:27" ht="28" customHeight="1" x14ac:dyDescent="0.25">
      <c r="A136" s="282"/>
      <c r="B136" s="265"/>
      <c r="C136" s="273"/>
      <c r="D136" s="265"/>
      <c r="E136" s="265"/>
      <c r="F136" s="283"/>
      <c r="G136" s="283"/>
      <c r="H136" s="284"/>
      <c r="I136" s="285"/>
      <c r="J136" s="285"/>
      <c r="K136" s="286"/>
      <c r="L136" s="287"/>
      <c r="M136" s="267"/>
      <c r="N136" s="288"/>
      <c r="O136" s="28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  <c r="AA136" s="59"/>
    </row>
    <row r="137" spans="1:27" ht="28" customHeight="1" x14ac:dyDescent="0.25">
      <c r="A137" s="282"/>
      <c r="B137" s="265"/>
      <c r="C137" s="273"/>
      <c r="D137" s="265"/>
      <c r="E137" s="265"/>
      <c r="F137" s="283"/>
      <c r="G137" s="283"/>
      <c r="H137" s="284"/>
      <c r="I137" s="285"/>
      <c r="J137" s="285"/>
      <c r="K137" s="286"/>
      <c r="L137" s="287"/>
      <c r="M137" s="267"/>
      <c r="N137" s="290"/>
      <c r="O137" s="291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  <c r="AA137" s="59"/>
    </row>
    <row r="138" spans="1:27" ht="28" customHeight="1" x14ac:dyDescent="0.25">
      <c r="A138" s="282"/>
      <c r="B138" s="265"/>
      <c r="C138" s="273"/>
      <c r="D138" s="265"/>
      <c r="E138" s="265"/>
      <c r="F138" s="283"/>
      <c r="G138" s="283"/>
      <c r="H138" s="284"/>
      <c r="I138" s="285"/>
      <c r="J138" s="285"/>
      <c r="K138" s="286"/>
      <c r="L138" s="287"/>
      <c r="M138" s="267"/>
      <c r="N138" s="290"/>
      <c r="O138" s="291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  <c r="AA138" s="59"/>
    </row>
    <row r="139" spans="1:27" ht="28" customHeight="1" x14ac:dyDescent="0.25">
      <c r="A139" s="282"/>
      <c r="B139" s="265"/>
      <c r="C139" s="273"/>
      <c r="D139" s="265"/>
      <c r="E139" s="265"/>
      <c r="F139" s="283"/>
      <c r="G139" s="283"/>
      <c r="H139" s="284"/>
      <c r="I139" s="285"/>
      <c r="J139" s="285"/>
      <c r="K139" s="286"/>
      <c r="L139" s="287"/>
      <c r="M139" s="267"/>
      <c r="N139" s="290"/>
      <c r="O139" s="291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  <c r="AA139" s="59"/>
    </row>
    <row r="140" spans="1:27" ht="28" customHeight="1" x14ac:dyDescent="0.25">
      <c r="A140" s="282"/>
      <c r="B140" s="265"/>
      <c r="C140" s="273"/>
      <c r="D140" s="265"/>
      <c r="E140" s="265"/>
      <c r="F140" s="283"/>
      <c r="G140" s="283"/>
      <c r="H140" s="284"/>
      <c r="I140" s="285"/>
      <c r="J140" s="285"/>
      <c r="K140" s="286"/>
      <c r="L140" s="287"/>
      <c r="M140" s="267"/>
      <c r="N140" s="290"/>
      <c r="O140" s="291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  <c r="AA140" s="59"/>
    </row>
    <row r="141" spans="1:27" ht="28" customHeight="1" x14ac:dyDescent="0.25">
      <c r="A141" s="282"/>
      <c r="B141" s="265"/>
      <c r="C141" s="273"/>
      <c r="D141" s="265"/>
      <c r="E141" s="265"/>
      <c r="F141" s="283"/>
      <c r="G141" s="283"/>
      <c r="H141" s="284"/>
      <c r="I141" s="285"/>
      <c r="J141" s="285"/>
      <c r="K141" s="286"/>
      <c r="L141" s="287"/>
      <c r="M141" s="267"/>
      <c r="N141" s="290"/>
      <c r="O141" s="291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  <c r="AA141" s="59"/>
    </row>
    <row r="142" spans="1:27" ht="28" customHeight="1" x14ac:dyDescent="0.25">
      <c r="A142" s="282"/>
      <c r="B142" s="265"/>
      <c r="C142" s="273"/>
      <c r="D142" s="265"/>
      <c r="E142" s="265"/>
      <c r="F142" s="283"/>
      <c r="G142" s="283"/>
      <c r="H142" s="284"/>
      <c r="I142" s="285"/>
      <c r="J142" s="285"/>
      <c r="K142" s="286"/>
      <c r="L142" s="287"/>
      <c r="M142" s="267"/>
      <c r="N142" s="290"/>
      <c r="O142" s="291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  <c r="AA142" s="59"/>
    </row>
    <row r="143" spans="1:27" ht="28" customHeight="1" x14ac:dyDescent="0.25">
      <c r="A143" s="292"/>
      <c r="B143" s="265"/>
      <c r="C143" s="273"/>
      <c r="D143" s="265"/>
      <c r="E143" s="265"/>
      <c r="F143" s="283"/>
      <c r="G143" s="283"/>
      <c r="H143" s="284"/>
      <c r="I143" s="285"/>
      <c r="J143" s="285"/>
      <c r="K143" s="286"/>
      <c r="L143" s="287"/>
      <c r="M143" s="267"/>
      <c r="N143" s="290"/>
      <c r="O143" s="291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  <c r="AA143" s="59"/>
    </row>
    <row r="144" spans="1:27" ht="11" customHeight="1" x14ac:dyDescent="0.25">
      <c r="A144" s="282"/>
      <c r="B144" s="269"/>
      <c r="C144" s="284"/>
      <c r="D144" s="283"/>
      <c r="E144" s="283"/>
      <c r="F144" s="283"/>
      <c r="G144" s="283"/>
      <c r="H144" s="284"/>
      <c r="I144" s="284"/>
      <c r="J144" s="284"/>
      <c r="K144" s="284"/>
      <c r="L144" s="284"/>
      <c r="M144" s="293"/>
      <c r="N144" s="265"/>
      <c r="O144" s="294"/>
      <c r="P144" s="236"/>
      <c r="Q144" s="236"/>
      <c r="R144" s="236"/>
      <c r="S144" s="236"/>
      <c r="T144" s="236"/>
      <c r="U144" s="236"/>
      <c r="V144" s="236"/>
      <c r="W144" s="59"/>
      <c r="X144" s="59"/>
      <c r="Y144" s="59"/>
      <c r="Z144" s="59"/>
      <c r="AA144" s="59"/>
    </row>
    <row r="145" spans="1:27" ht="28" customHeight="1" x14ac:dyDescent="0.25">
      <c r="A145" s="259"/>
      <c r="B145" s="260"/>
      <c r="C145" s="261"/>
      <c r="D145" s="262"/>
      <c r="E145" s="263"/>
      <c r="F145" s="264"/>
      <c r="G145" s="264"/>
      <c r="H145" s="295"/>
      <c r="I145" s="266"/>
      <c r="J145" s="296"/>
      <c r="K145" s="265"/>
      <c r="L145" s="265"/>
      <c r="M145" s="265"/>
      <c r="N145" s="265"/>
      <c r="O145" s="27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</row>
    <row r="146" spans="1:27" ht="28" customHeight="1" x14ac:dyDescent="0.25">
      <c r="A146" s="259"/>
      <c r="B146" s="260"/>
      <c r="C146" s="261"/>
      <c r="D146" s="262"/>
      <c r="E146" s="263"/>
      <c r="F146" s="264"/>
      <c r="G146" s="264"/>
      <c r="H146" s="265"/>
      <c r="I146" s="266"/>
      <c r="J146" s="266"/>
      <c r="K146" s="266"/>
      <c r="L146" s="266"/>
      <c r="M146" s="267"/>
      <c r="N146" s="266"/>
      <c r="O146" s="268"/>
      <c r="P146" s="190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</row>
    <row r="147" spans="1:27" ht="28" customHeight="1" x14ac:dyDescent="0.25">
      <c r="A147" s="269"/>
      <c r="B147" s="270"/>
      <c r="C147" s="271"/>
      <c r="D147" s="272"/>
      <c r="E147" s="273"/>
      <c r="F147" s="274"/>
      <c r="G147" s="274"/>
      <c r="H147" s="266"/>
      <c r="I147" s="266"/>
      <c r="J147" s="266"/>
      <c r="K147" s="266"/>
      <c r="L147" s="266"/>
      <c r="M147" s="267"/>
      <c r="N147" s="266"/>
      <c r="O147" s="268"/>
      <c r="P147" s="190"/>
      <c r="Q147" s="59"/>
      <c r="R147" s="59"/>
      <c r="S147" s="59"/>
      <c r="T147" s="59"/>
      <c r="U147" s="59"/>
      <c r="V147" s="59"/>
      <c r="W147" s="59"/>
      <c r="X147" s="59"/>
      <c r="Y147" s="59"/>
      <c r="Z147" s="59"/>
      <c r="AA147" s="59"/>
    </row>
    <row r="148" spans="1:27" ht="28" customHeight="1" x14ac:dyDescent="0.25">
      <c r="A148" s="265"/>
      <c r="B148" s="269"/>
      <c r="C148" s="261"/>
      <c r="D148" s="275"/>
      <c r="E148" s="275"/>
      <c r="F148" s="275"/>
      <c r="G148" s="275"/>
      <c r="H148" s="276"/>
      <c r="I148" s="277"/>
      <c r="J148" s="277"/>
      <c r="K148" s="278"/>
      <c r="L148" s="278"/>
      <c r="M148" s="267"/>
      <c r="N148" s="265"/>
      <c r="O148" s="27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  <c r="AA148" s="59"/>
    </row>
    <row r="149" spans="1:27" ht="28" customHeight="1" x14ac:dyDescent="0.4">
      <c r="A149" s="280"/>
      <c r="B149" s="269"/>
      <c r="C149" s="261"/>
      <c r="D149" s="281"/>
      <c r="E149" s="281"/>
      <c r="F149" s="281"/>
      <c r="G149" s="281"/>
      <c r="H149" s="261"/>
      <c r="I149" s="269"/>
      <c r="J149" s="269"/>
      <c r="K149" s="269"/>
      <c r="L149" s="269"/>
      <c r="M149" s="267"/>
      <c r="N149" s="265"/>
      <c r="O149" s="27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  <c r="AA149" s="59"/>
    </row>
    <row r="150" spans="1:27" ht="28" customHeight="1" x14ac:dyDescent="0.25">
      <c r="A150" s="282"/>
      <c r="B150" s="265"/>
      <c r="C150" s="273"/>
      <c r="D150" s="265"/>
      <c r="E150" s="265"/>
      <c r="F150" s="283"/>
      <c r="G150" s="283"/>
      <c r="H150" s="284"/>
      <c r="I150" s="285"/>
      <c r="J150" s="285"/>
      <c r="K150" s="286"/>
      <c r="L150" s="287"/>
      <c r="M150" s="267"/>
      <c r="N150" s="288"/>
      <c r="O150" s="28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  <c r="AA150" s="59"/>
    </row>
    <row r="151" spans="1:27" ht="28" customHeight="1" x14ac:dyDescent="0.25">
      <c r="A151" s="282"/>
      <c r="B151" s="265"/>
      <c r="C151" s="273"/>
      <c r="D151" s="265"/>
      <c r="E151" s="265"/>
      <c r="F151" s="283"/>
      <c r="G151" s="283"/>
      <c r="H151" s="284"/>
      <c r="I151" s="285"/>
      <c r="J151" s="285"/>
      <c r="K151" s="286"/>
      <c r="L151" s="287"/>
      <c r="M151" s="267"/>
      <c r="N151" s="288"/>
      <c r="O151" s="28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  <c r="AA151" s="59"/>
    </row>
    <row r="152" spans="1:27" ht="28" customHeight="1" x14ac:dyDescent="0.25">
      <c r="A152" s="282"/>
      <c r="B152" s="265"/>
      <c r="C152" s="273"/>
      <c r="D152" s="265"/>
      <c r="E152" s="265"/>
      <c r="F152" s="283"/>
      <c r="G152" s="283"/>
      <c r="H152" s="284"/>
      <c r="I152" s="285"/>
      <c r="J152" s="285"/>
      <c r="K152" s="286"/>
      <c r="L152" s="287"/>
      <c r="M152" s="267"/>
      <c r="N152" s="288"/>
      <c r="O152" s="28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  <c r="AA152" s="59"/>
    </row>
    <row r="153" spans="1:27" ht="28" customHeight="1" x14ac:dyDescent="0.25">
      <c r="A153" s="282"/>
      <c r="B153" s="265"/>
      <c r="C153" s="273"/>
      <c r="D153" s="265"/>
      <c r="E153" s="265"/>
      <c r="F153" s="283"/>
      <c r="G153" s="283"/>
      <c r="H153" s="284"/>
      <c r="I153" s="285"/>
      <c r="J153" s="285"/>
      <c r="K153" s="286"/>
      <c r="L153" s="287"/>
      <c r="M153" s="267"/>
      <c r="N153" s="290"/>
      <c r="O153" s="291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  <c r="AA153" s="59"/>
    </row>
    <row r="154" spans="1:27" ht="28" customHeight="1" x14ac:dyDescent="0.25">
      <c r="A154" s="282"/>
      <c r="B154" s="265"/>
      <c r="C154" s="273"/>
      <c r="D154" s="265"/>
      <c r="E154" s="265"/>
      <c r="F154" s="283"/>
      <c r="G154" s="283"/>
      <c r="H154" s="284"/>
      <c r="I154" s="285"/>
      <c r="J154" s="285"/>
      <c r="K154" s="286"/>
      <c r="L154" s="287"/>
      <c r="M154" s="267"/>
      <c r="N154" s="290"/>
      <c r="O154" s="291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  <c r="AA154" s="59"/>
    </row>
    <row r="155" spans="1:27" ht="28" customHeight="1" x14ac:dyDescent="0.25">
      <c r="A155" s="282"/>
      <c r="B155" s="265"/>
      <c r="C155" s="273"/>
      <c r="D155" s="265"/>
      <c r="E155" s="265"/>
      <c r="F155" s="283"/>
      <c r="G155" s="283"/>
      <c r="H155" s="284"/>
      <c r="I155" s="285"/>
      <c r="J155" s="285"/>
      <c r="K155" s="286"/>
      <c r="L155" s="287"/>
      <c r="M155" s="267"/>
      <c r="N155" s="290"/>
      <c r="O155" s="291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</row>
    <row r="156" spans="1:27" ht="28" customHeight="1" x14ac:dyDescent="0.25">
      <c r="A156" s="282"/>
      <c r="B156" s="265"/>
      <c r="C156" s="273"/>
      <c r="D156" s="265"/>
      <c r="E156" s="265"/>
      <c r="F156" s="283"/>
      <c r="G156" s="283"/>
      <c r="H156" s="284"/>
      <c r="I156" s="285"/>
      <c r="J156" s="285"/>
      <c r="K156" s="286"/>
      <c r="L156" s="287"/>
      <c r="M156" s="267"/>
      <c r="N156" s="290"/>
      <c r="O156" s="291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  <c r="AA156" s="59"/>
    </row>
    <row r="157" spans="1:27" ht="28" customHeight="1" x14ac:dyDescent="0.25">
      <c r="A157" s="282"/>
      <c r="B157" s="265"/>
      <c r="C157" s="273"/>
      <c r="D157" s="265"/>
      <c r="E157" s="265"/>
      <c r="F157" s="283"/>
      <c r="G157" s="283"/>
      <c r="H157" s="284"/>
      <c r="I157" s="285"/>
      <c r="J157" s="285"/>
      <c r="K157" s="286"/>
      <c r="L157" s="287"/>
      <c r="M157" s="267"/>
      <c r="N157" s="290"/>
      <c r="O157" s="291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</row>
    <row r="158" spans="1:27" ht="28" customHeight="1" x14ac:dyDescent="0.25">
      <c r="A158" s="282"/>
      <c r="B158" s="265"/>
      <c r="C158" s="273"/>
      <c r="D158" s="265"/>
      <c r="E158" s="265"/>
      <c r="F158" s="283"/>
      <c r="G158" s="283"/>
      <c r="H158" s="284"/>
      <c r="I158" s="285"/>
      <c r="J158" s="285"/>
      <c r="K158" s="286"/>
      <c r="L158" s="287"/>
      <c r="M158" s="267"/>
      <c r="N158" s="290"/>
      <c r="O158" s="291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</row>
    <row r="159" spans="1:27" ht="28" customHeight="1" x14ac:dyDescent="0.25">
      <c r="A159" s="292"/>
      <c r="B159" s="265"/>
      <c r="C159" s="273"/>
      <c r="D159" s="265"/>
      <c r="E159" s="265"/>
      <c r="F159" s="283"/>
      <c r="G159" s="283"/>
      <c r="H159" s="284"/>
      <c r="I159" s="285"/>
      <c r="J159" s="285"/>
      <c r="K159" s="286"/>
      <c r="L159" s="287"/>
      <c r="M159" s="267"/>
      <c r="N159" s="290"/>
      <c r="O159" s="291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  <c r="AA159" s="59"/>
    </row>
    <row r="160" spans="1:27" ht="11" customHeight="1" x14ac:dyDescent="0.25">
      <c r="A160" s="282"/>
      <c r="B160" s="269"/>
      <c r="C160" s="284"/>
      <c r="D160" s="283"/>
      <c r="E160" s="283"/>
      <c r="F160" s="283"/>
      <c r="G160" s="283"/>
      <c r="H160" s="284"/>
      <c r="I160" s="284"/>
      <c r="J160" s="284"/>
      <c r="K160" s="284"/>
      <c r="L160" s="284"/>
      <c r="M160" s="293"/>
      <c r="N160" s="265"/>
      <c r="O160" s="294"/>
      <c r="P160" s="236"/>
      <c r="Q160" s="236"/>
      <c r="R160" s="236"/>
      <c r="S160" s="236"/>
      <c r="T160" s="236"/>
      <c r="U160" s="236"/>
      <c r="V160" s="236"/>
      <c r="W160" s="59"/>
      <c r="X160" s="59"/>
      <c r="Y160" s="59"/>
      <c r="Z160" s="59"/>
      <c r="AA160" s="59"/>
    </row>
    <row r="161" spans="1:27" ht="28" customHeight="1" x14ac:dyDescent="0.25">
      <c r="A161" s="259"/>
      <c r="B161" s="260"/>
      <c r="C161" s="261"/>
      <c r="D161" s="262"/>
      <c r="E161" s="263"/>
      <c r="F161" s="264"/>
      <c r="G161" s="264"/>
      <c r="H161" s="295"/>
      <c r="I161" s="266"/>
      <c r="J161" s="296"/>
      <c r="K161" s="265"/>
      <c r="L161" s="265"/>
      <c r="M161" s="265"/>
      <c r="N161" s="265"/>
      <c r="O161" s="27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59"/>
    </row>
    <row r="162" spans="1:27" ht="28" customHeight="1" x14ac:dyDescent="0.25">
      <c r="A162" s="259"/>
      <c r="B162" s="260"/>
      <c r="C162" s="261"/>
      <c r="D162" s="262"/>
      <c r="E162" s="263"/>
      <c r="F162" s="264"/>
      <c r="G162" s="264"/>
      <c r="H162" s="265"/>
      <c r="I162" s="266"/>
      <c r="J162" s="266"/>
      <c r="K162" s="266"/>
      <c r="L162" s="266"/>
      <c r="M162" s="267"/>
      <c r="N162" s="266"/>
      <c r="O162" s="268"/>
      <c r="P162" s="190"/>
      <c r="Q162" s="59"/>
      <c r="R162" s="59"/>
      <c r="S162" s="59"/>
      <c r="T162" s="59"/>
      <c r="U162" s="59"/>
      <c r="V162" s="59"/>
      <c r="W162" s="59"/>
      <c r="X162" s="59"/>
      <c r="Y162" s="59"/>
      <c r="Z162" s="59"/>
      <c r="AA162" s="59"/>
    </row>
    <row r="163" spans="1:27" ht="28" customHeight="1" x14ac:dyDescent="0.25">
      <c r="A163" s="269"/>
      <c r="B163" s="270"/>
      <c r="C163" s="271"/>
      <c r="D163" s="272"/>
      <c r="E163" s="273"/>
      <c r="F163" s="274"/>
      <c r="G163" s="274"/>
      <c r="H163" s="266"/>
      <c r="I163" s="266"/>
      <c r="J163" s="266"/>
      <c r="K163" s="266"/>
      <c r="L163" s="266"/>
      <c r="M163" s="267"/>
      <c r="N163" s="266"/>
      <c r="O163" s="268"/>
      <c r="P163" s="190"/>
      <c r="Q163" s="59"/>
      <c r="R163" s="59"/>
      <c r="S163" s="59"/>
      <c r="T163" s="59"/>
      <c r="U163" s="59"/>
      <c r="V163" s="59"/>
      <c r="W163" s="59"/>
      <c r="X163" s="59"/>
      <c r="Y163" s="59"/>
      <c r="Z163" s="59"/>
      <c r="AA163" s="59"/>
    </row>
    <row r="164" spans="1:27" ht="28" customHeight="1" x14ac:dyDescent="0.25">
      <c r="A164" s="265"/>
      <c r="B164" s="269"/>
      <c r="C164" s="261"/>
      <c r="D164" s="275"/>
      <c r="E164" s="275"/>
      <c r="F164" s="275"/>
      <c r="G164" s="275"/>
      <c r="H164" s="276"/>
      <c r="I164" s="277"/>
      <c r="J164" s="277"/>
      <c r="K164" s="278"/>
      <c r="L164" s="278"/>
      <c r="M164" s="267"/>
      <c r="N164" s="265"/>
      <c r="O164" s="27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  <c r="AA164" s="59"/>
    </row>
    <row r="165" spans="1:27" ht="28" customHeight="1" x14ac:dyDescent="0.4">
      <c r="A165" s="280"/>
      <c r="B165" s="269"/>
      <c r="C165" s="261"/>
      <c r="D165" s="281"/>
      <c r="E165" s="281"/>
      <c r="F165" s="281"/>
      <c r="G165" s="281"/>
      <c r="H165" s="261"/>
      <c r="I165" s="269"/>
      <c r="J165" s="269"/>
      <c r="K165" s="269"/>
      <c r="L165" s="269"/>
      <c r="M165" s="267"/>
      <c r="N165" s="265"/>
      <c r="O165" s="27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  <c r="AA165" s="59"/>
    </row>
    <row r="166" spans="1:27" ht="28" customHeight="1" x14ac:dyDescent="0.25">
      <c r="A166" s="282"/>
      <c r="B166" s="265"/>
      <c r="C166" s="273"/>
      <c r="D166" s="265"/>
      <c r="E166" s="265"/>
      <c r="F166" s="283"/>
      <c r="G166" s="283"/>
      <c r="H166" s="284"/>
      <c r="I166" s="285"/>
      <c r="J166" s="285"/>
      <c r="K166" s="286"/>
      <c r="L166" s="287"/>
      <c r="M166" s="267"/>
      <c r="N166" s="288"/>
      <c r="O166" s="28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</row>
    <row r="167" spans="1:27" ht="28" customHeight="1" x14ac:dyDescent="0.25">
      <c r="A167" s="282"/>
      <c r="B167" s="265"/>
      <c r="C167" s="273"/>
      <c r="D167" s="265"/>
      <c r="E167" s="265"/>
      <c r="F167" s="283"/>
      <c r="G167" s="283"/>
      <c r="H167" s="284"/>
      <c r="I167" s="285"/>
      <c r="J167" s="285"/>
      <c r="K167" s="286"/>
      <c r="L167" s="287"/>
      <c r="M167" s="267"/>
      <c r="N167" s="288"/>
      <c r="O167" s="28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  <c r="AA167" s="59"/>
    </row>
    <row r="168" spans="1:27" ht="28" customHeight="1" x14ac:dyDescent="0.25">
      <c r="A168" s="282"/>
      <c r="B168" s="265"/>
      <c r="C168" s="273"/>
      <c r="D168" s="265"/>
      <c r="E168" s="265"/>
      <c r="F168" s="283"/>
      <c r="G168" s="283"/>
      <c r="H168" s="284"/>
      <c r="I168" s="285"/>
      <c r="J168" s="285"/>
      <c r="K168" s="286"/>
      <c r="L168" s="287"/>
      <c r="M168" s="267"/>
      <c r="N168" s="288"/>
      <c r="O168" s="28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  <c r="AA168" s="59"/>
    </row>
    <row r="169" spans="1:27" ht="28" customHeight="1" x14ac:dyDescent="0.25">
      <c r="A169" s="282"/>
      <c r="B169" s="265"/>
      <c r="C169" s="273"/>
      <c r="D169" s="265"/>
      <c r="E169" s="265"/>
      <c r="F169" s="283"/>
      <c r="G169" s="283"/>
      <c r="H169" s="284"/>
      <c r="I169" s="285"/>
      <c r="J169" s="285"/>
      <c r="K169" s="286"/>
      <c r="L169" s="287"/>
      <c r="M169" s="267"/>
      <c r="N169" s="290"/>
      <c r="O169" s="291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  <c r="AA169" s="59"/>
    </row>
    <row r="170" spans="1:27" ht="28" customHeight="1" x14ac:dyDescent="0.25">
      <c r="A170" s="282"/>
      <c r="B170" s="265"/>
      <c r="C170" s="273"/>
      <c r="D170" s="265"/>
      <c r="E170" s="265"/>
      <c r="F170" s="283"/>
      <c r="G170" s="283"/>
      <c r="H170" s="284"/>
      <c r="I170" s="285"/>
      <c r="J170" s="285"/>
      <c r="K170" s="286"/>
      <c r="L170" s="287"/>
      <c r="M170" s="267"/>
      <c r="N170" s="290"/>
      <c r="O170" s="291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  <c r="AA170" s="59"/>
    </row>
    <row r="171" spans="1:27" ht="28" customHeight="1" x14ac:dyDescent="0.25">
      <c r="A171" s="282"/>
      <c r="B171" s="265"/>
      <c r="C171" s="273"/>
      <c r="D171" s="265"/>
      <c r="E171" s="265"/>
      <c r="F171" s="283"/>
      <c r="G171" s="283"/>
      <c r="H171" s="284"/>
      <c r="I171" s="285"/>
      <c r="J171" s="285"/>
      <c r="K171" s="286"/>
      <c r="L171" s="287"/>
      <c r="M171" s="267"/>
      <c r="N171" s="290"/>
      <c r="O171" s="291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  <c r="AA171" s="59"/>
    </row>
    <row r="172" spans="1:27" ht="28" customHeight="1" x14ac:dyDescent="0.25">
      <c r="A172" s="282"/>
      <c r="B172" s="265"/>
      <c r="C172" s="273"/>
      <c r="D172" s="265"/>
      <c r="E172" s="265"/>
      <c r="F172" s="283"/>
      <c r="G172" s="283"/>
      <c r="H172" s="284"/>
      <c r="I172" s="285"/>
      <c r="J172" s="285"/>
      <c r="K172" s="286"/>
      <c r="L172" s="287"/>
      <c r="M172" s="267"/>
      <c r="N172" s="290"/>
      <c r="O172" s="291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  <c r="AA172" s="59"/>
    </row>
    <row r="173" spans="1:27" ht="28" customHeight="1" x14ac:dyDescent="0.25">
      <c r="A173" s="282"/>
      <c r="B173" s="265"/>
      <c r="C173" s="273"/>
      <c r="D173" s="265"/>
      <c r="E173" s="265"/>
      <c r="F173" s="283"/>
      <c r="G173" s="283"/>
      <c r="H173" s="284"/>
      <c r="I173" s="285"/>
      <c r="J173" s="285"/>
      <c r="K173" s="286"/>
      <c r="L173" s="287"/>
      <c r="M173" s="267"/>
      <c r="N173" s="290"/>
      <c r="O173" s="291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  <c r="AA173" s="59"/>
    </row>
    <row r="174" spans="1:27" ht="28" customHeight="1" x14ac:dyDescent="0.25">
      <c r="A174" s="282"/>
      <c r="B174" s="265"/>
      <c r="C174" s="273"/>
      <c r="D174" s="265"/>
      <c r="E174" s="265"/>
      <c r="F174" s="283"/>
      <c r="G174" s="283"/>
      <c r="H174" s="284"/>
      <c r="I174" s="285"/>
      <c r="J174" s="285"/>
      <c r="K174" s="286"/>
      <c r="L174" s="287"/>
      <c r="M174" s="267"/>
      <c r="N174" s="290"/>
      <c r="O174" s="291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  <c r="AA174" s="59"/>
    </row>
    <row r="175" spans="1:27" ht="28" customHeight="1" x14ac:dyDescent="0.25">
      <c r="A175" s="292"/>
      <c r="B175" s="265"/>
      <c r="C175" s="273"/>
      <c r="D175" s="265"/>
      <c r="E175" s="265"/>
      <c r="F175" s="283"/>
      <c r="G175" s="283"/>
      <c r="H175" s="284"/>
      <c r="I175" s="285"/>
      <c r="J175" s="285"/>
      <c r="K175" s="286"/>
      <c r="L175" s="287"/>
      <c r="M175" s="267"/>
      <c r="N175" s="290"/>
      <c r="O175" s="291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  <c r="AA175" s="59"/>
    </row>
    <row r="176" spans="1:27" ht="11" customHeight="1" x14ac:dyDescent="0.25">
      <c r="A176" s="282"/>
      <c r="B176" s="269"/>
      <c r="C176" s="284"/>
      <c r="D176" s="283"/>
      <c r="E176" s="283"/>
      <c r="F176" s="283"/>
      <c r="G176" s="283"/>
      <c r="H176" s="284"/>
      <c r="I176" s="284"/>
      <c r="J176" s="284"/>
      <c r="K176" s="284"/>
      <c r="L176" s="284"/>
      <c r="M176" s="293"/>
      <c r="N176" s="265"/>
      <c r="O176" s="294"/>
      <c r="P176" s="236"/>
      <c r="Q176" s="236"/>
      <c r="R176" s="236"/>
      <c r="S176" s="236"/>
      <c r="T176" s="236"/>
      <c r="U176" s="236"/>
      <c r="V176" s="236"/>
      <c r="W176" s="59"/>
      <c r="X176" s="59"/>
      <c r="Y176" s="59"/>
      <c r="Z176" s="59"/>
      <c r="AA176" s="59"/>
    </row>
    <row r="177" spans="1:27" ht="28" customHeight="1" x14ac:dyDescent="0.25">
      <c r="A177" s="259"/>
      <c r="B177" s="260"/>
      <c r="C177" s="261"/>
      <c r="D177" s="262"/>
      <c r="E177" s="263"/>
      <c r="F177" s="264"/>
      <c r="G177" s="264"/>
      <c r="H177" s="295"/>
      <c r="I177" s="266"/>
      <c r="J177" s="296"/>
      <c r="K177" s="265"/>
      <c r="L177" s="265"/>
      <c r="M177" s="265"/>
      <c r="N177" s="265"/>
      <c r="O177" s="27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  <c r="AA177" s="59"/>
    </row>
    <row r="178" spans="1:27" ht="28" customHeight="1" x14ac:dyDescent="0.25">
      <c r="A178" s="259"/>
      <c r="B178" s="260"/>
      <c r="C178" s="261"/>
      <c r="D178" s="262"/>
      <c r="E178" s="263"/>
      <c r="F178" s="264"/>
      <c r="G178" s="264"/>
      <c r="H178" s="265"/>
      <c r="I178" s="266"/>
      <c r="J178" s="266"/>
      <c r="K178" s="266"/>
      <c r="L178" s="266"/>
      <c r="M178" s="267"/>
      <c r="N178" s="266"/>
      <c r="O178" s="268"/>
      <c r="P178" s="190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</row>
    <row r="179" spans="1:27" ht="28" customHeight="1" x14ac:dyDescent="0.25">
      <c r="A179" s="269"/>
      <c r="B179" s="270"/>
      <c r="C179" s="271"/>
      <c r="D179" s="272"/>
      <c r="E179" s="273"/>
      <c r="F179" s="274"/>
      <c r="G179" s="274"/>
      <c r="H179" s="266"/>
      <c r="I179" s="266"/>
      <c r="J179" s="266"/>
      <c r="K179" s="266"/>
      <c r="L179" s="266"/>
      <c r="M179" s="267"/>
      <c r="N179" s="266"/>
      <c r="O179" s="268"/>
      <c r="P179" s="190"/>
      <c r="Q179" s="59"/>
      <c r="R179" s="59"/>
      <c r="S179" s="59"/>
      <c r="T179" s="59"/>
      <c r="U179" s="59"/>
      <c r="V179" s="59"/>
      <c r="W179" s="59"/>
      <c r="X179" s="59"/>
      <c r="Y179" s="59"/>
      <c r="Z179" s="59"/>
      <c r="AA179" s="59"/>
    </row>
    <row r="180" spans="1:27" ht="28" customHeight="1" x14ac:dyDescent="0.25">
      <c r="A180" s="265"/>
      <c r="B180" s="269"/>
      <c r="C180" s="261"/>
      <c r="D180" s="275"/>
      <c r="E180" s="275"/>
      <c r="F180" s="275"/>
      <c r="G180" s="275"/>
      <c r="H180" s="276"/>
      <c r="I180" s="277"/>
      <c r="J180" s="277"/>
      <c r="K180" s="278"/>
      <c r="L180" s="278"/>
      <c r="M180" s="267"/>
      <c r="N180" s="265"/>
      <c r="O180" s="27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  <c r="AA180" s="59"/>
    </row>
    <row r="181" spans="1:27" ht="28" customHeight="1" x14ac:dyDescent="0.4">
      <c r="A181" s="280"/>
      <c r="B181" s="269"/>
      <c r="C181" s="261"/>
      <c r="D181" s="281"/>
      <c r="E181" s="281"/>
      <c r="F181" s="281"/>
      <c r="G181" s="281"/>
      <c r="H181" s="261"/>
      <c r="I181" s="269"/>
      <c r="J181" s="269"/>
      <c r="K181" s="269"/>
      <c r="L181" s="269"/>
      <c r="M181" s="267"/>
      <c r="N181" s="265"/>
      <c r="O181" s="27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  <c r="AA181" s="59"/>
    </row>
    <row r="182" spans="1:27" ht="28" customHeight="1" x14ac:dyDescent="0.25">
      <c r="A182" s="282"/>
      <c r="B182" s="265"/>
      <c r="C182" s="273"/>
      <c r="D182" s="265"/>
      <c r="E182" s="265"/>
      <c r="F182" s="283"/>
      <c r="G182" s="283"/>
      <c r="H182" s="284"/>
      <c r="I182" s="285"/>
      <c r="J182" s="285"/>
      <c r="K182" s="286"/>
      <c r="L182" s="287"/>
      <c r="M182" s="267"/>
      <c r="N182" s="288"/>
      <c r="O182" s="28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  <c r="AA182" s="59"/>
    </row>
    <row r="183" spans="1:27" ht="28" customHeight="1" x14ac:dyDescent="0.25">
      <c r="A183" s="282"/>
      <c r="B183" s="265"/>
      <c r="C183" s="273"/>
      <c r="D183" s="265"/>
      <c r="E183" s="265"/>
      <c r="F183" s="283"/>
      <c r="G183" s="283"/>
      <c r="H183" s="284"/>
      <c r="I183" s="285"/>
      <c r="J183" s="285"/>
      <c r="K183" s="286"/>
      <c r="L183" s="287"/>
      <c r="M183" s="267"/>
      <c r="N183" s="288"/>
      <c r="O183" s="28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  <c r="AA183" s="59"/>
    </row>
    <row r="184" spans="1:27" ht="28" customHeight="1" x14ac:dyDescent="0.25">
      <c r="A184" s="282"/>
      <c r="B184" s="265"/>
      <c r="C184" s="273"/>
      <c r="D184" s="265"/>
      <c r="E184" s="265"/>
      <c r="F184" s="283"/>
      <c r="G184" s="283"/>
      <c r="H184" s="284"/>
      <c r="I184" s="285"/>
      <c r="J184" s="285"/>
      <c r="K184" s="286"/>
      <c r="L184" s="287"/>
      <c r="M184" s="267"/>
      <c r="N184" s="288"/>
      <c r="O184" s="28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</row>
    <row r="185" spans="1:27" ht="28" customHeight="1" x14ac:dyDescent="0.25">
      <c r="A185" s="282"/>
      <c r="B185" s="265"/>
      <c r="C185" s="273"/>
      <c r="D185" s="265"/>
      <c r="E185" s="265"/>
      <c r="F185" s="283"/>
      <c r="G185" s="283"/>
      <c r="H185" s="284"/>
      <c r="I185" s="285"/>
      <c r="J185" s="285"/>
      <c r="K185" s="286"/>
      <c r="L185" s="287"/>
      <c r="M185" s="267"/>
      <c r="N185" s="290"/>
      <c r="O185" s="291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  <c r="AA185" s="59"/>
    </row>
    <row r="186" spans="1:27" ht="28" customHeight="1" x14ac:dyDescent="0.25">
      <c r="A186" s="282"/>
      <c r="B186" s="265"/>
      <c r="C186" s="273"/>
      <c r="D186" s="265"/>
      <c r="E186" s="265"/>
      <c r="F186" s="283"/>
      <c r="G186" s="283"/>
      <c r="H186" s="284"/>
      <c r="I186" s="285"/>
      <c r="J186" s="285"/>
      <c r="K186" s="286"/>
      <c r="L186" s="287"/>
      <c r="M186" s="267"/>
      <c r="N186" s="290"/>
      <c r="O186" s="291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  <c r="AA186" s="59"/>
    </row>
    <row r="187" spans="1:27" ht="28" customHeight="1" x14ac:dyDescent="0.25">
      <c r="A187" s="282"/>
      <c r="B187" s="265"/>
      <c r="C187" s="273"/>
      <c r="D187" s="265"/>
      <c r="E187" s="265"/>
      <c r="F187" s="283"/>
      <c r="G187" s="283"/>
      <c r="H187" s="284"/>
      <c r="I187" s="285"/>
      <c r="J187" s="285"/>
      <c r="K187" s="286"/>
      <c r="L187" s="287"/>
      <c r="M187" s="267"/>
      <c r="N187" s="290"/>
      <c r="O187" s="291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</row>
    <row r="188" spans="1:27" ht="28" customHeight="1" x14ac:dyDescent="0.25">
      <c r="A188" s="282"/>
      <c r="B188" s="265"/>
      <c r="C188" s="273"/>
      <c r="D188" s="265"/>
      <c r="E188" s="265"/>
      <c r="F188" s="283"/>
      <c r="G188" s="283"/>
      <c r="H188" s="284"/>
      <c r="I188" s="285"/>
      <c r="J188" s="285"/>
      <c r="K188" s="286"/>
      <c r="L188" s="287"/>
      <c r="M188" s="267"/>
      <c r="N188" s="290"/>
      <c r="O188" s="291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</row>
    <row r="189" spans="1:27" ht="28" customHeight="1" x14ac:dyDescent="0.25">
      <c r="A189" s="282"/>
      <c r="B189" s="265"/>
      <c r="C189" s="273"/>
      <c r="D189" s="265"/>
      <c r="E189" s="265"/>
      <c r="F189" s="283"/>
      <c r="G189" s="283"/>
      <c r="H189" s="284"/>
      <c r="I189" s="285"/>
      <c r="J189" s="285"/>
      <c r="K189" s="286"/>
      <c r="L189" s="287"/>
      <c r="M189" s="267"/>
      <c r="N189" s="290"/>
      <c r="O189" s="291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</row>
    <row r="190" spans="1:27" ht="28" customHeight="1" x14ac:dyDescent="0.25">
      <c r="A190" s="282"/>
      <c r="B190" s="265"/>
      <c r="C190" s="273"/>
      <c r="D190" s="265"/>
      <c r="E190" s="265"/>
      <c r="F190" s="283"/>
      <c r="G190" s="283"/>
      <c r="H190" s="284"/>
      <c r="I190" s="285"/>
      <c r="J190" s="285"/>
      <c r="K190" s="286"/>
      <c r="L190" s="287"/>
      <c r="M190" s="267"/>
      <c r="N190" s="290"/>
      <c r="O190" s="291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</row>
    <row r="191" spans="1:27" ht="28" customHeight="1" x14ac:dyDescent="0.25">
      <c r="A191" s="292"/>
      <c r="B191" s="265"/>
      <c r="C191" s="273"/>
      <c r="D191" s="265"/>
      <c r="E191" s="265"/>
      <c r="F191" s="283"/>
      <c r="G191" s="283"/>
      <c r="H191" s="284"/>
      <c r="I191" s="285"/>
      <c r="J191" s="285"/>
      <c r="K191" s="286"/>
      <c r="L191" s="287"/>
      <c r="M191" s="267"/>
      <c r="N191" s="290"/>
      <c r="O191" s="291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</row>
    <row r="192" spans="1:27" ht="11" customHeight="1" x14ac:dyDescent="0.25">
      <c r="A192" s="282"/>
      <c r="B192" s="269"/>
      <c r="C192" s="284"/>
      <c r="D192" s="283"/>
      <c r="E192" s="283"/>
      <c r="F192" s="283"/>
      <c r="G192" s="283"/>
      <c r="H192" s="284"/>
      <c r="I192" s="284"/>
      <c r="J192" s="284"/>
      <c r="K192" s="284"/>
      <c r="L192" s="284"/>
      <c r="M192" s="293"/>
      <c r="N192" s="265"/>
      <c r="O192" s="294"/>
      <c r="P192" s="236"/>
      <c r="Q192" s="236"/>
      <c r="R192" s="236"/>
      <c r="S192" s="236"/>
      <c r="T192" s="236"/>
      <c r="U192" s="236"/>
      <c r="V192" s="236"/>
      <c r="W192" s="59"/>
      <c r="X192" s="59"/>
      <c r="Y192" s="59"/>
      <c r="Z192" s="59"/>
      <c r="AA192" s="59"/>
    </row>
    <row r="193" spans="1:27" ht="28" customHeight="1" x14ac:dyDescent="0.25">
      <c r="A193" s="259"/>
      <c r="B193" s="260"/>
      <c r="C193" s="261"/>
      <c r="D193" s="262"/>
      <c r="E193" s="263"/>
      <c r="F193" s="264"/>
      <c r="G193" s="264"/>
      <c r="H193" s="295"/>
      <c r="I193" s="266"/>
      <c r="J193" s="296"/>
      <c r="K193" s="265"/>
      <c r="L193" s="265"/>
      <c r="M193" s="265"/>
      <c r="N193" s="265"/>
      <c r="O193" s="27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  <c r="AA193" s="59"/>
    </row>
    <row r="194" spans="1:27" ht="28" customHeight="1" x14ac:dyDescent="0.25">
      <c r="A194" s="259"/>
      <c r="B194" s="260"/>
      <c r="C194" s="261"/>
      <c r="D194" s="262"/>
      <c r="E194" s="263"/>
      <c r="F194" s="264"/>
      <c r="G194" s="264"/>
      <c r="H194" s="265"/>
      <c r="I194" s="266"/>
      <c r="J194" s="266"/>
      <c r="K194" s="266"/>
      <c r="L194" s="266"/>
      <c r="M194" s="267"/>
      <c r="N194" s="266"/>
      <c r="O194" s="268"/>
      <c r="P194" s="190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</row>
    <row r="195" spans="1:27" ht="28" customHeight="1" x14ac:dyDescent="0.25">
      <c r="A195" s="269"/>
      <c r="B195" s="270"/>
      <c r="C195" s="271"/>
      <c r="D195" s="272"/>
      <c r="E195" s="273"/>
      <c r="F195" s="274"/>
      <c r="G195" s="274"/>
      <c r="H195" s="266"/>
      <c r="I195" s="266"/>
      <c r="J195" s="266"/>
      <c r="K195" s="266"/>
      <c r="L195" s="266"/>
      <c r="M195" s="267"/>
      <c r="N195" s="266"/>
      <c r="O195" s="268"/>
      <c r="P195" s="190"/>
      <c r="Q195" s="59"/>
      <c r="R195" s="59"/>
      <c r="S195" s="59"/>
      <c r="T195" s="59"/>
      <c r="U195" s="59"/>
      <c r="V195" s="59"/>
      <c r="W195" s="59"/>
      <c r="X195" s="59"/>
      <c r="Y195" s="59"/>
      <c r="Z195" s="59"/>
      <c r="AA195" s="59"/>
    </row>
    <row r="196" spans="1:27" ht="28" customHeight="1" x14ac:dyDescent="0.25">
      <c r="A196" s="265"/>
      <c r="B196" s="269"/>
      <c r="C196" s="261"/>
      <c r="D196" s="275"/>
      <c r="E196" s="275"/>
      <c r="F196" s="275"/>
      <c r="G196" s="275"/>
      <c r="H196" s="276"/>
      <c r="I196" s="277"/>
      <c r="J196" s="277"/>
      <c r="K196" s="278"/>
      <c r="L196" s="278"/>
      <c r="M196" s="267"/>
      <c r="N196" s="265"/>
      <c r="O196" s="27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  <c r="AA196" s="59"/>
    </row>
    <row r="197" spans="1:27" ht="28" customHeight="1" x14ac:dyDescent="0.4">
      <c r="A197" s="280"/>
      <c r="B197" s="269"/>
      <c r="C197" s="261"/>
      <c r="D197" s="281"/>
      <c r="E197" s="281"/>
      <c r="F197" s="281"/>
      <c r="G197" s="281"/>
      <c r="H197" s="261"/>
      <c r="I197" s="269"/>
      <c r="J197" s="269"/>
      <c r="K197" s="269"/>
      <c r="L197" s="269"/>
      <c r="M197" s="267"/>
      <c r="N197" s="265"/>
      <c r="O197" s="27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  <c r="AA197" s="59"/>
    </row>
    <row r="198" spans="1:27" ht="28" customHeight="1" x14ac:dyDescent="0.25">
      <c r="A198" s="282"/>
      <c r="B198" s="265"/>
      <c r="C198" s="273"/>
      <c r="D198" s="283"/>
      <c r="E198" s="283"/>
      <c r="F198" s="283"/>
      <c r="G198" s="283"/>
      <c r="H198" s="284"/>
      <c r="I198" s="285"/>
      <c r="J198" s="285"/>
      <c r="K198" s="286"/>
      <c r="L198" s="287"/>
      <c r="M198" s="267"/>
      <c r="N198" s="288"/>
      <c r="O198" s="28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</row>
    <row r="199" spans="1:27" ht="28" customHeight="1" x14ac:dyDescent="0.25">
      <c r="A199" s="282"/>
      <c r="B199" s="265"/>
      <c r="C199" s="273"/>
      <c r="D199" s="283"/>
      <c r="E199" s="283"/>
      <c r="F199" s="283"/>
      <c r="G199" s="283"/>
      <c r="H199" s="284"/>
      <c r="I199" s="285"/>
      <c r="J199" s="285"/>
      <c r="K199" s="286"/>
      <c r="L199" s="287"/>
      <c r="M199" s="267"/>
      <c r="N199" s="288"/>
      <c r="O199" s="28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  <c r="AA199" s="59"/>
    </row>
    <row r="200" spans="1:27" ht="28" customHeight="1" x14ac:dyDescent="0.25">
      <c r="A200" s="282"/>
      <c r="B200" s="265"/>
      <c r="C200" s="273"/>
      <c r="D200" s="283"/>
      <c r="E200" s="283"/>
      <c r="F200" s="283"/>
      <c r="G200" s="283"/>
      <c r="H200" s="284"/>
      <c r="I200" s="285"/>
      <c r="J200" s="285"/>
      <c r="K200" s="286"/>
      <c r="L200" s="287"/>
      <c r="M200" s="267"/>
      <c r="N200" s="288"/>
      <c r="O200" s="28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  <c r="AA200" s="59"/>
    </row>
    <row r="201" spans="1:27" ht="28" customHeight="1" x14ac:dyDescent="0.25">
      <c r="A201" s="282"/>
      <c r="B201" s="265"/>
      <c r="C201" s="273"/>
      <c r="D201" s="265"/>
      <c r="E201" s="265"/>
      <c r="F201" s="283"/>
      <c r="G201" s="283"/>
      <c r="H201" s="284"/>
      <c r="I201" s="285"/>
      <c r="J201" s="285"/>
      <c r="K201" s="286"/>
      <c r="L201" s="287"/>
      <c r="M201" s="267"/>
      <c r="N201" s="290"/>
      <c r="O201" s="291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  <c r="AA201" s="59"/>
    </row>
    <row r="202" spans="1:27" ht="28" customHeight="1" x14ac:dyDescent="0.25">
      <c r="A202" s="282"/>
      <c r="B202" s="265"/>
      <c r="C202" s="273"/>
      <c r="D202" s="265"/>
      <c r="E202" s="265"/>
      <c r="F202" s="283"/>
      <c r="G202" s="283"/>
      <c r="H202" s="284"/>
      <c r="I202" s="285"/>
      <c r="J202" s="285"/>
      <c r="K202" s="286"/>
      <c r="L202" s="287"/>
      <c r="M202" s="267"/>
      <c r="N202" s="290"/>
      <c r="O202" s="291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  <c r="AA202" s="59"/>
    </row>
    <row r="203" spans="1:27" ht="28" customHeight="1" x14ac:dyDescent="0.25">
      <c r="A203" s="282"/>
      <c r="B203" s="265"/>
      <c r="C203" s="273"/>
      <c r="D203" s="265"/>
      <c r="E203" s="265"/>
      <c r="F203" s="283"/>
      <c r="G203" s="283"/>
      <c r="H203" s="284"/>
      <c r="I203" s="285"/>
      <c r="J203" s="285"/>
      <c r="K203" s="286"/>
      <c r="L203" s="287"/>
      <c r="M203" s="267"/>
      <c r="N203" s="290"/>
      <c r="O203" s="291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  <c r="AA203" s="59"/>
    </row>
    <row r="204" spans="1:27" ht="28" customHeight="1" x14ac:dyDescent="0.25">
      <c r="A204" s="282"/>
      <c r="B204" s="265"/>
      <c r="C204" s="273"/>
      <c r="D204" s="283"/>
      <c r="E204" s="283"/>
      <c r="F204" s="283"/>
      <c r="G204" s="283"/>
      <c r="H204" s="284"/>
      <c r="I204" s="285"/>
      <c r="J204" s="285"/>
      <c r="K204" s="286"/>
      <c r="L204" s="287"/>
      <c r="M204" s="267"/>
      <c r="N204" s="290"/>
      <c r="O204" s="291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  <c r="AA204" s="59"/>
    </row>
    <row r="205" spans="1:27" ht="28" customHeight="1" x14ac:dyDescent="0.25">
      <c r="A205" s="282"/>
      <c r="B205" s="265"/>
      <c r="C205" s="273"/>
      <c r="D205" s="283"/>
      <c r="E205" s="283"/>
      <c r="F205" s="283"/>
      <c r="G205" s="283"/>
      <c r="H205" s="284"/>
      <c r="I205" s="285"/>
      <c r="J205" s="285"/>
      <c r="K205" s="286"/>
      <c r="L205" s="287"/>
      <c r="M205" s="267"/>
      <c r="N205" s="290"/>
      <c r="O205" s="291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  <c r="AA205" s="59"/>
    </row>
    <row r="206" spans="1:27" ht="28" customHeight="1" x14ac:dyDescent="0.25">
      <c r="A206" s="282"/>
      <c r="B206" s="265"/>
      <c r="C206" s="273"/>
      <c r="D206" s="265"/>
      <c r="E206" s="265"/>
      <c r="F206" s="283"/>
      <c r="G206" s="283"/>
      <c r="H206" s="284"/>
      <c r="I206" s="285"/>
      <c r="J206" s="285"/>
      <c r="K206" s="286"/>
      <c r="L206" s="287"/>
      <c r="M206" s="267"/>
      <c r="N206" s="290"/>
      <c r="O206" s="291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</row>
    <row r="207" spans="1:27" ht="28" customHeight="1" x14ac:dyDescent="0.25">
      <c r="A207" s="292"/>
      <c r="B207" s="265"/>
      <c r="C207" s="273"/>
      <c r="D207" s="265"/>
      <c r="E207" s="265"/>
      <c r="F207" s="283"/>
      <c r="G207" s="283"/>
      <c r="H207" s="284"/>
      <c r="I207" s="285"/>
      <c r="J207" s="285"/>
      <c r="K207" s="286"/>
      <c r="L207" s="287"/>
      <c r="M207" s="267"/>
      <c r="N207" s="290"/>
      <c r="O207" s="291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</row>
    <row r="208" spans="1:27" ht="11" customHeight="1" x14ac:dyDescent="0.25">
      <c r="A208" s="282"/>
      <c r="B208" s="269"/>
      <c r="C208" s="284"/>
      <c r="D208" s="283"/>
      <c r="E208" s="283"/>
      <c r="F208" s="283"/>
      <c r="G208" s="283"/>
      <c r="H208" s="284"/>
      <c r="I208" s="284"/>
      <c r="J208" s="284"/>
      <c r="K208" s="284"/>
      <c r="L208" s="284"/>
      <c r="M208" s="293"/>
      <c r="N208" s="265"/>
      <c r="O208" s="294"/>
      <c r="P208" s="236"/>
      <c r="Q208" s="236"/>
      <c r="R208" s="236"/>
      <c r="S208" s="236"/>
      <c r="T208" s="236"/>
      <c r="U208" s="236"/>
      <c r="V208" s="236"/>
      <c r="W208" s="59"/>
      <c r="X208" s="59"/>
      <c r="Y208" s="59"/>
      <c r="Z208" s="59"/>
      <c r="AA208" s="59"/>
    </row>
    <row r="209" spans="1:27" s="174" customFormat="1" ht="64" customHeight="1" x14ac:dyDescent="0.2">
      <c r="A209" s="297"/>
      <c r="B209" s="297"/>
      <c r="C209" s="297"/>
      <c r="D209" s="297"/>
      <c r="E209" s="297"/>
      <c r="F209" s="297"/>
      <c r="G209" s="297"/>
      <c r="H209" s="297"/>
      <c r="I209" s="297"/>
      <c r="J209" s="297"/>
      <c r="K209" s="297"/>
      <c r="L209" s="297"/>
      <c r="M209" s="264"/>
      <c r="N209" s="264"/>
      <c r="O209" s="298"/>
    </row>
    <row r="210" spans="1:27" ht="28" customHeight="1" x14ac:dyDescent="0.25">
      <c r="A210" s="265"/>
      <c r="B210" s="269"/>
      <c r="C210" s="261"/>
      <c r="D210" s="275"/>
      <c r="E210" s="275"/>
      <c r="F210" s="275"/>
      <c r="G210" s="275"/>
      <c r="H210" s="299"/>
      <c r="I210" s="277"/>
      <c r="J210" s="277"/>
      <c r="K210" s="278"/>
      <c r="L210" s="278"/>
      <c r="M210" s="265"/>
      <c r="N210" s="265"/>
      <c r="O210" s="27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  <c r="AA210" s="59"/>
    </row>
    <row r="211" spans="1:27" ht="28" customHeight="1" x14ac:dyDescent="0.4">
      <c r="A211" s="280"/>
      <c r="B211" s="269"/>
      <c r="C211" s="261"/>
      <c r="D211" s="281"/>
      <c r="E211" s="281"/>
      <c r="F211" s="281"/>
      <c r="G211" s="281"/>
      <c r="H211" s="261"/>
      <c r="I211" s="269"/>
      <c r="J211" s="269"/>
      <c r="K211" s="269"/>
      <c r="L211" s="269"/>
      <c r="M211" s="265"/>
      <c r="N211" s="265"/>
      <c r="O211" s="279"/>
      <c r="P211" s="187"/>
      <c r="Q211" s="59"/>
      <c r="R211" s="59"/>
      <c r="S211" s="59"/>
      <c r="T211" s="59"/>
      <c r="U211" s="59"/>
      <c r="V211" s="59"/>
      <c r="W211" s="59"/>
      <c r="X211" s="59"/>
      <c r="Y211" s="59"/>
      <c r="Z211" s="59"/>
      <c r="AA211" s="59"/>
    </row>
    <row r="212" spans="1:27" ht="28" customHeight="1" x14ac:dyDescent="0.25">
      <c r="A212" s="282"/>
      <c r="B212" s="300"/>
      <c r="C212" s="284"/>
      <c r="D212" s="283"/>
      <c r="E212" s="283"/>
      <c r="F212" s="283"/>
      <c r="G212" s="283"/>
      <c r="H212" s="284"/>
      <c r="I212" s="285"/>
      <c r="J212" s="285"/>
      <c r="K212" s="286"/>
      <c r="L212" s="286"/>
      <c r="M212" s="293"/>
      <c r="N212" s="265"/>
      <c r="O212" s="294"/>
      <c r="P212" s="236"/>
      <c r="Q212" s="236"/>
      <c r="R212" s="236"/>
      <c r="S212" s="236"/>
      <c r="T212" s="236"/>
      <c r="U212" s="236"/>
      <c r="V212" s="236"/>
      <c r="W212" s="59"/>
      <c r="X212" s="59"/>
      <c r="Y212" s="59"/>
      <c r="Z212" s="59"/>
      <c r="AA212" s="59"/>
    </row>
    <row r="213" spans="1:27" ht="28" customHeight="1" x14ac:dyDescent="0.25">
      <c r="A213" s="282"/>
      <c r="B213" s="300"/>
      <c r="C213" s="284"/>
      <c r="D213" s="283"/>
      <c r="E213" s="283"/>
      <c r="F213" s="283"/>
      <c r="G213" s="283"/>
      <c r="H213" s="284"/>
      <c r="I213" s="285"/>
      <c r="J213" s="285"/>
      <c r="K213" s="286"/>
      <c r="L213" s="286"/>
      <c r="M213" s="265"/>
      <c r="N213" s="265"/>
      <c r="O213" s="27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  <c r="AA213" s="59"/>
    </row>
    <row r="214" spans="1:27" ht="28" customHeight="1" x14ac:dyDescent="0.25">
      <c r="A214" s="282"/>
      <c r="B214" s="300"/>
      <c r="C214" s="284"/>
      <c r="D214" s="283"/>
      <c r="E214" s="283"/>
      <c r="F214" s="283"/>
      <c r="G214" s="283"/>
      <c r="H214" s="284"/>
      <c r="I214" s="285"/>
      <c r="J214" s="285"/>
      <c r="K214" s="286"/>
      <c r="L214" s="286"/>
      <c r="M214" s="265"/>
      <c r="N214" s="265"/>
      <c r="O214" s="27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  <c r="AA214" s="59"/>
    </row>
    <row r="215" spans="1:27" ht="28" customHeight="1" x14ac:dyDescent="0.25">
      <c r="A215" s="282"/>
      <c r="B215" s="269"/>
      <c r="C215" s="284"/>
      <c r="D215" s="283"/>
      <c r="E215" s="283"/>
      <c r="F215" s="283"/>
      <c r="G215" s="283"/>
      <c r="H215" s="284"/>
      <c r="I215" s="285"/>
      <c r="J215" s="285"/>
      <c r="K215" s="286"/>
      <c r="L215" s="286"/>
      <c r="M215" s="265"/>
      <c r="N215" s="265"/>
      <c r="O215" s="27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  <c r="AA215" s="59"/>
    </row>
    <row r="216" spans="1:27" ht="28" customHeight="1" x14ac:dyDescent="0.25">
      <c r="A216" s="282"/>
      <c r="B216" s="269"/>
      <c r="C216" s="284"/>
      <c r="D216" s="283"/>
      <c r="E216" s="283"/>
      <c r="F216" s="283"/>
      <c r="G216" s="283"/>
      <c r="H216" s="284"/>
      <c r="I216" s="285"/>
      <c r="J216" s="285"/>
      <c r="K216" s="286"/>
      <c r="L216" s="286"/>
      <c r="M216" s="265"/>
      <c r="N216" s="265"/>
      <c r="O216" s="27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  <c r="AA216" s="59"/>
    </row>
    <row r="217" spans="1:27" ht="28" customHeight="1" x14ac:dyDescent="0.25">
      <c r="A217" s="282"/>
      <c r="B217" s="269"/>
      <c r="C217" s="284"/>
      <c r="D217" s="283"/>
      <c r="E217" s="283"/>
      <c r="F217" s="283"/>
      <c r="G217" s="283"/>
      <c r="H217" s="284"/>
      <c r="I217" s="285"/>
      <c r="J217" s="285"/>
      <c r="K217" s="286"/>
      <c r="L217" s="286"/>
      <c r="M217" s="265"/>
      <c r="N217" s="265"/>
      <c r="O217" s="279"/>
      <c r="P217" s="187"/>
      <c r="Q217" s="59"/>
      <c r="R217" s="59"/>
      <c r="S217" s="59"/>
      <c r="T217" s="187"/>
      <c r="U217" s="59"/>
      <c r="V217" s="59"/>
      <c r="W217" s="59"/>
      <c r="X217" s="59"/>
      <c r="Y217" s="59"/>
      <c r="Z217" s="59"/>
      <c r="AA217" s="59"/>
    </row>
    <row r="218" spans="1:27" ht="28" customHeight="1" x14ac:dyDescent="0.25">
      <c r="A218" s="282"/>
      <c r="B218" s="269"/>
      <c r="C218" s="284"/>
      <c r="D218" s="283"/>
      <c r="E218" s="283"/>
      <c r="F218" s="283"/>
      <c r="G218" s="283"/>
      <c r="H218" s="284"/>
      <c r="I218" s="285"/>
      <c r="J218" s="285"/>
      <c r="K218" s="286"/>
      <c r="L218" s="286"/>
      <c r="M218" s="265"/>
      <c r="N218" s="265"/>
      <c r="O218" s="279"/>
      <c r="P218" s="187"/>
      <c r="Q218" s="59"/>
      <c r="R218" s="59"/>
      <c r="S218" s="59"/>
      <c r="T218" s="187"/>
      <c r="U218" s="59"/>
      <c r="V218" s="59"/>
      <c r="W218" s="59"/>
      <c r="X218" s="59"/>
      <c r="Y218" s="59"/>
      <c r="Z218" s="59"/>
      <c r="AA218" s="59"/>
    </row>
    <row r="219" spans="1:27" ht="28" customHeight="1" x14ac:dyDescent="0.25">
      <c r="A219" s="282"/>
      <c r="B219" s="300"/>
      <c r="C219" s="284"/>
      <c r="D219" s="283"/>
      <c r="E219" s="283"/>
      <c r="F219" s="283"/>
      <c r="G219" s="283"/>
      <c r="H219" s="284"/>
      <c r="I219" s="285"/>
      <c r="J219" s="285"/>
      <c r="K219" s="286"/>
      <c r="L219" s="286"/>
      <c r="M219" s="265"/>
      <c r="N219" s="265"/>
      <c r="O219" s="279"/>
      <c r="P219" s="187"/>
      <c r="Q219" s="59"/>
      <c r="R219" s="59"/>
      <c r="S219" s="59"/>
      <c r="T219" s="59"/>
      <c r="U219" s="59"/>
      <c r="V219" s="59"/>
      <c r="W219" s="59"/>
      <c r="X219" s="59"/>
      <c r="Y219" s="59"/>
      <c r="Z219" s="59"/>
      <c r="AA219" s="59"/>
    </row>
    <row r="220" spans="1:27" ht="28" customHeight="1" x14ac:dyDescent="0.25">
      <c r="A220" s="282"/>
      <c r="B220" s="269"/>
      <c r="C220" s="284"/>
      <c r="D220" s="283"/>
      <c r="E220" s="283"/>
      <c r="F220" s="283"/>
      <c r="G220" s="283"/>
      <c r="H220" s="284"/>
      <c r="I220" s="285"/>
      <c r="J220" s="285"/>
      <c r="K220" s="286"/>
      <c r="L220" s="286"/>
      <c r="M220" s="265"/>
      <c r="N220" s="265"/>
      <c r="O220" s="27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  <c r="AA220" s="59"/>
    </row>
    <row r="221" spans="1:27" ht="28" customHeight="1" x14ac:dyDescent="0.25">
      <c r="A221" s="265"/>
      <c r="B221" s="265"/>
      <c r="C221" s="273"/>
      <c r="D221" s="265"/>
      <c r="E221" s="265"/>
      <c r="F221" s="265"/>
      <c r="G221" s="265"/>
      <c r="H221" s="265"/>
      <c r="I221" s="301"/>
      <c r="J221" s="301"/>
      <c r="K221" s="301"/>
      <c r="L221" s="265"/>
      <c r="M221" s="265"/>
      <c r="N221" s="265"/>
      <c r="O221" s="27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  <c r="AA221" s="59"/>
    </row>
    <row r="222" spans="1:27" ht="28" customHeight="1" x14ac:dyDescent="0.25">
      <c r="A222" s="259"/>
      <c r="B222" s="260"/>
      <c r="C222" s="261"/>
      <c r="D222" s="262"/>
      <c r="E222" s="263"/>
      <c r="F222" s="301"/>
      <c r="G222" s="301"/>
      <c r="H222" s="301"/>
      <c r="I222" s="301"/>
      <c r="J222" s="301"/>
      <c r="K222" s="301"/>
      <c r="L222" s="265"/>
      <c r="M222" s="265"/>
      <c r="N222" s="265"/>
      <c r="O222" s="27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  <c r="AA222" s="59"/>
    </row>
    <row r="223" spans="1:27" ht="28" customHeight="1" x14ac:dyDescent="0.25">
      <c r="A223" s="269"/>
      <c r="B223" s="270"/>
      <c r="C223" s="271"/>
      <c r="D223" s="272"/>
      <c r="E223" s="273"/>
      <c r="F223" s="301"/>
      <c r="G223" s="301"/>
      <c r="H223" s="301"/>
      <c r="I223" s="301"/>
      <c r="J223" s="301"/>
      <c r="K223" s="301"/>
      <c r="L223" s="265"/>
      <c r="M223" s="265"/>
      <c r="N223" s="265"/>
      <c r="O223" s="27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  <c r="AA223" s="59"/>
    </row>
    <row r="224" spans="1:27" ht="28" customHeight="1" x14ac:dyDescent="0.25">
      <c r="A224" s="265"/>
      <c r="B224" s="269"/>
      <c r="C224" s="261"/>
      <c r="D224" s="275"/>
      <c r="E224" s="275"/>
      <c r="F224" s="275"/>
      <c r="G224" s="275"/>
      <c r="H224" s="299"/>
      <c r="I224" s="277"/>
      <c r="J224" s="277"/>
      <c r="K224" s="278"/>
      <c r="L224" s="278"/>
      <c r="M224" s="265"/>
      <c r="N224" s="265"/>
      <c r="O224" s="27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  <c r="AA224" s="59"/>
    </row>
    <row r="225" spans="1:27" ht="28" customHeight="1" x14ac:dyDescent="0.4">
      <c r="A225" s="280"/>
      <c r="B225" s="269"/>
      <c r="C225" s="261"/>
      <c r="D225" s="281"/>
      <c r="E225" s="281"/>
      <c r="F225" s="281"/>
      <c r="G225" s="281"/>
      <c r="H225" s="261"/>
      <c r="I225" s="269"/>
      <c r="J225" s="269"/>
      <c r="K225" s="269"/>
      <c r="L225" s="269"/>
      <c r="M225" s="267"/>
      <c r="N225" s="265"/>
      <c r="O225" s="279"/>
      <c r="P225" s="187"/>
      <c r="Q225" s="59"/>
      <c r="R225" s="59"/>
      <c r="S225" s="59"/>
      <c r="T225" s="59"/>
      <c r="U225" s="59"/>
      <c r="V225" s="59"/>
      <c r="W225" s="59"/>
      <c r="X225" s="59"/>
      <c r="Y225" s="59"/>
      <c r="Z225" s="59"/>
      <c r="AA225" s="59"/>
    </row>
    <row r="226" spans="1:27" ht="28" customHeight="1" x14ac:dyDescent="0.25">
      <c r="A226" s="282"/>
      <c r="B226" s="300"/>
      <c r="C226" s="284"/>
      <c r="D226" s="283"/>
      <c r="E226" s="283"/>
      <c r="F226" s="283"/>
      <c r="G226" s="283"/>
      <c r="H226" s="284"/>
      <c r="I226" s="285"/>
      <c r="J226" s="285"/>
      <c r="K226" s="286"/>
      <c r="L226" s="287"/>
      <c r="M226" s="267"/>
      <c r="N226" s="288"/>
      <c r="O226" s="289"/>
      <c r="P226" s="236"/>
      <c r="Q226" s="236"/>
      <c r="R226" s="236"/>
      <c r="S226" s="236"/>
      <c r="T226" s="236"/>
      <c r="U226" s="236"/>
      <c r="V226" s="236"/>
      <c r="W226" s="59"/>
      <c r="X226" s="59"/>
      <c r="Y226" s="59"/>
      <c r="Z226" s="59"/>
      <c r="AA226" s="59"/>
    </row>
    <row r="227" spans="1:27" ht="28" customHeight="1" x14ac:dyDescent="0.25">
      <c r="A227" s="282"/>
      <c r="B227" s="300"/>
      <c r="C227" s="284"/>
      <c r="D227" s="283"/>
      <c r="E227" s="283"/>
      <c r="F227" s="283"/>
      <c r="G227" s="283"/>
      <c r="H227" s="284"/>
      <c r="I227" s="285"/>
      <c r="J227" s="285"/>
      <c r="K227" s="286"/>
      <c r="L227" s="287"/>
      <c r="M227" s="267"/>
      <c r="N227" s="288"/>
      <c r="O227" s="28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  <c r="AA227" s="59"/>
    </row>
    <row r="228" spans="1:27" ht="28" customHeight="1" x14ac:dyDescent="0.25">
      <c r="A228" s="282"/>
      <c r="B228" s="300"/>
      <c r="C228" s="284"/>
      <c r="D228" s="283"/>
      <c r="E228" s="283"/>
      <c r="F228" s="283"/>
      <c r="G228" s="283"/>
      <c r="H228" s="284"/>
      <c r="I228" s="285"/>
      <c r="J228" s="285"/>
      <c r="K228" s="286"/>
      <c r="L228" s="287"/>
      <c r="M228" s="267"/>
      <c r="N228" s="288"/>
      <c r="O228" s="28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  <c r="AA228" s="59"/>
    </row>
    <row r="229" spans="1:27" ht="28" customHeight="1" x14ac:dyDescent="0.25">
      <c r="A229" s="282"/>
      <c r="B229" s="269"/>
      <c r="C229" s="284"/>
      <c r="D229" s="283"/>
      <c r="E229" s="283"/>
      <c r="F229" s="283"/>
      <c r="G229" s="283"/>
      <c r="H229" s="284"/>
      <c r="I229" s="285"/>
      <c r="J229" s="285"/>
      <c r="K229" s="286"/>
      <c r="L229" s="287"/>
      <c r="M229" s="267"/>
      <c r="N229" s="290"/>
      <c r="O229" s="291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  <c r="AA229" s="59"/>
    </row>
    <row r="230" spans="1:27" ht="28" customHeight="1" x14ac:dyDescent="0.25">
      <c r="A230" s="282"/>
      <c r="B230" s="269"/>
      <c r="C230" s="284"/>
      <c r="D230" s="283"/>
      <c r="E230" s="283"/>
      <c r="F230" s="283"/>
      <c r="G230" s="283"/>
      <c r="H230" s="284"/>
      <c r="I230" s="285"/>
      <c r="J230" s="285"/>
      <c r="K230" s="286"/>
      <c r="L230" s="287"/>
      <c r="M230" s="267"/>
      <c r="N230" s="290"/>
      <c r="O230" s="291"/>
      <c r="P230" s="187"/>
      <c r="Q230" s="59"/>
      <c r="R230" s="59"/>
      <c r="S230" s="59"/>
      <c r="T230" s="187"/>
      <c r="U230" s="59"/>
      <c r="V230" s="59"/>
      <c r="W230" s="59"/>
      <c r="X230" s="59"/>
      <c r="Y230" s="59"/>
      <c r="Z230" s="59"/>
      <c r="AA230" s="59"/>
    </row>
    <row r="231" spans="1:27" ht="28" customHeight="1" x14ac:dyDescent="0.25">
      <c r="A231" s="282"/>
      <c r="B231" s="269"/>
      <c r="C231" s="284"/>
      <c r="D231" s="283"/>
      <c r="E231" s="283"/>
      <c r="F231" s="283"/>
      <c r="G231" s="283"/>
      <c r="H231" s="284"/>
      <c r="I231" s="285"/>
      <c r="J231" s="285"/>
      <c r="K231" s="286"/>
      <c r="L231" s="287"/>
      <c r="M231" s="267"/>
      <c r="N231" s="290"/>
      <c r="O231" s="291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  <c r="AA231" s="59"/>
    </row>
    <row r="232" spans="1:27" ht="28" customHeight="1" x14ac:dyDescent="0.25">
      <c r="A232" s="282"/>
      <c r="B232" s="269"/>
      <c r="C232" s="284"/>
      <c r="D232" s="283"/>
      <c r="E232" s="283"/>
      <c r="F232" s="283"/>
      <c r="G232" s="283"/>
      <c r="H232" s="284"/>
      <c r="I232" s="285"/>
      <c r="J232" s="285"/>
      <c r="K232" s="286"/>
      <c r="L232" s="287"/>
      <c r="M232" s="267"/>
      <c r="N232" s="290"/>
      <c r="O232" s="291"/>
      <c r="P232" s="187"/>
      <c r="Q232" s="59"/>
      <c r="R232" s="59"/>
      <c r="S232" s="59"/>
      <c r="T232" s="187"/>
      <c r="U232" s="59"/>
      <c r="V232" s="59"/>
      <c r="W232" s="59"/>
      <c r="X232" s="59"/>
      <c r="Y232" s="59"/>
      <c r="Z232" s="59"/>
      <c r="AA232" s="59"/>
    </row>
    <row r="233" spans="1:27" ht="28" customHeight="1" x14ac:dyDescent="0.25">
      <c r="A233" s="282"/>
      <c r="B233" s="300"/>
      <c r="C233" s="284"/>
      <c r="D233" s="283"/>
      <c r="E233" s="283"/>
      <c r="F233" s="283"/>
      <c r="G233" s="283"/>
      <c r="H233" s="284"/>
      <c r="I233" s="285"/>
      <c r="J233" s="285"/>
      <c r="K233" s="286"/>
      <c r="L233" s="287"/>
      <c r="M233" s="267"/>
      <c r="N233" s="290"/>
      <c r="O233" s="291"/>
      <c r="P233" s="187"/>
      <c r="Q233" s="59"/>
      <c r="R233" s="59"/>
      <c r="S233" s="59"/>
      <c r="T233" s="59"/>
      <c r="U233" s="59"/>
      <c r="V233" s="59"/>
      <c r="W233" s="59"/>
      <c r="X233" s="59"/>
      <c r="Y233" s="59"/>
      <c r="Z233" s="59"/>
      <c r="AA233" s="59"/>
    </row>
    <row r="234" spans="1:27" ht="28" customHeight="1" x14ac:dyDescent="0.25">
      <c r="A234" s="282"/>
      <c r="B234" s="269"/>
      <c r="C234" s="284"/>
      <c r="D234" s="283"/>
      <c r="E234" s="283"/>
      <c r="F234" s="283"/>
      <c r="G234" s="283"/>
      <c r="H234" s="284"/>
      <c r="I234" s="285"/>
      <c r="J234" s="285"/>
      <c r="K234" s="286"/>
      <c r="L234" s="286"/>
      <c r="M234" s="267"/>
      <c r="N234" s="265"/>
      <c r="O234" s="27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  <c r="AA234" s="59"/>
    </row>
    <row r="235" spans="1:27" ht="28" customHeight="1" x14ac:dyDescent="0.25">
      <c r="A235" s="282"/>
      <c r="B235" s="269"/>
      <c r="C235" s="284"/>
      <c r="D235" s="283"/>
      <c r="E235" s="283"/>
      <c r="F235" s="283"/>
      <c r="G235" s="283"/>
      <c r="H235" s="284"/>
      <c r="I235" s="285"/>
      <c r="J235" s="285"/>
      <c r="K235" s="286"/>
      <c r="L235" s="286"/>
      <c r="M235" s="267"/>
      <c r="N235" s="265"/>
      <c r="O235" s="27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  <c r="AA235" s="59"/>
    </row>
    <row r="236" spans="1:27" ht="28" customHeight="1" x14ac:dyDescent="0.25">
      <c r="A236" s="265"/>
      <c r="B236" s="265"/>
      <c r="C236" s="273"/>
      <c r="D236" s="265"/>
      <c r="E236" s="265"/>
      <c r="F236" s="265"/>
      <c r="G236" s="265"/>
      <c r="H236" s="265"/>
      <c r="I236" s="265"/>
      <c r="J236" s="265"/>
      <c r="K236" s="265"/>
      <c r="L236" s="265"/>
      <c r="M236" s="265"/>
      <c r="N236" s="265"/>
      <c r="O236" s="27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  <c r="AA236" s="59"/>
    </row>
    <row r="237" spans="1:27" ht="28" customHeight="1" x14ac:dyDescent="0.25">
      <c r="A237" s="259"/>
      <c r="B237" s="260"/>
      <c r="C237" s="261"/>
      <c r="D237" s="262"/>
      <c r="E237" s="263"/>
      <c r="F237" s="264"/>
      <c r="G237" s="264"/>
      <c r="H237" s="295"/>
      <c r="I237" s="266"/>
      <c r="J237" s="296"/>
      <c r="K237" s="265"/>
      <c r="L237" s="265"/>
      <c r="M237" s="265"/>
      <c r="N237" s="265"/>
      <c r="O237" s="27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  <c r="AA237" s="59"/>
    </row>
    <row r="238" spans="1:27" ht="28" customHeight="1" x14ac:dyDescent="0.25">
      <c r="A238" s="269"/>
      <c r="B238" s="270"/>
      <c r="C238" s="271"/>
      <c r="D238" s="272"/>
      <c r="E238" s="273"/>
      <c r="F238" s="274"/>
      <c r="G238" s="274"/>
      <c r="H238" s="266"/>
      <c r="I238" s="266"/>
      <c r="J238" s="296"/>
      <c r="K238" s="265"/>
      <c r="L238" s="265"/>
      <c r="M238" s="265"/>
      <c r="N238" s="265"/>
      <c r="O238" s="27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  <c r="AA238" s="59"/>
    </row>
    <row r="239" spans="1:27" ht="28" customHeight="1" x14ac:dyDescent="0.25">
      <c r="A239" s="265"/>
      <c r="B239" s="269"/>
      <c r="C239" s="261"/>
      <c r="D239" s="275"/>
      <c r="E239" s="275"/>
      <c r="F239" s="275"/>
      <c r="G239" s="275"/>
      <c r="H239" s="299"/>
      <c r="I239" s="277"/>
      <c r="J239" s="277"/>
      <c r="K239" s="278"/>
      <c r="L239" s="278"/>
      <c r="M239" s="265"/>
      <c r="N239" s="265"/>
      <c r="O239" s="27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  <c r="AA239" s="59"/>
    </row>
    <row r="240" spans="1:27" ht="28" customHeight="1" x14ac:dyDescent="0.4">
      <c r="A240" s="280"/>
      <c r="B240" s="269"/>
      <c r="C240" s="261"/>
      <c r="D240" s="281"/>
      <c r="E240" s="281"/>
      <c r="F240" s="281"/>
      <c r="G240" s="281"/>
      <c r="H240" s="261"/>
      <c r="I240" s="269"/>
      <c r="J240" s="269"/>
      <c r="K240" s="269"/>
      <c r="L240" s="269"/>
      <c r="M240" s="267"/>
      <c r="N240" s="265"/>
      <c r="O240" s="279"/>
      <c r="P240" s="187"/>
      <c r="Q240" s="59"/>
      <c r="R240" s="59"/>
      <c r="S240" s="59"/>
      <c r="T240" s="59"/>
      <c r="U240" s="59"/>
      <c r="V240" s="59"/>
      <c r="W240" s="59"/>
      <c r="X240" s="59"/>
      <c r="Y240" s="59"/>
      <c r="Z240" s="59"/>
      <c r="AA240" s="59"/>
    </row>
    <row r="241" spans="1:27" ht="28" customHeight="1" x14ac:dyDescent="0.25">
      <c r="A241" s="282"/>
      <c r="B241" s="300"/>
      <c r="C241" s="284"/>
      <c r="D241" s="283"/>
      <c r="E241" s="302"/>
      <c r="F241" s="283"/>
      <c r="G241" s="283"/>
      <c r="H241" s="284"/>
      <c r="I241" s="285"/>
      <c r="J241" s="285"/>
      <c r="K241" s="286"/>
      <c r="L241" s="287"/>
      <c r="M241" s="267"/>
      <c r="N241" s="265"/>
      <c r="O241" s="294"/>
      <c r="P241" s="236"/>
      <c r="Q241" s="236"/>
      <c r="R241" s="236"/>
      <c r="S241" s="236"/>
      <c r="T241" s="236"/>
      <c r="U241" s="236"/>
      <c r="V241" s="236"/>
      <c r="W241" s="59"/>
      <c r="X241" s="59"/>
      <c r="Y241" s="59"/>
      <c r="Z241" s="59"/>
      <c r="AA241" s="59"/>
    </row>
    <row r="242" spans="1:27" ht="28" customHeight="1" x14ac:dyDescent="0.25">
      <c r="A242" s="282"/>
      <c r="B242" s="300"/>
      <c r="C242" s="284"/>
      <c r="D242" s="283"/>
      <c r="E242" s="283"/>
      <c r="F242" s="283"/>
      <c r="G242" s="283"/>
      <c r="H242" s="284"/>
      <c r="I242" s="285"/>
      <c r="J242" s="285"/>
      <c r="K242" s="286"/>
      <c r="L242" s="287"/>
      <c r="M242" s="267"/>
      <c r="N242" s="265"/>
      <c r="O242" s="27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  <c r="AA242" s="59"/>
    </row>
    <row r="243" spans="1:27" ht="28" customHeight="1" x14ac:dyDescent="0.25">
      <c r="A243" s="282"/>
      <c r="B243" s="300"/>
      <c r="C243" s="284"/>
      <c r="D243" s="283"/>
      <c r="E243" s="283"/>
      <c r="F243" s="283"/>
      <c r="G243" s="283"/>
      <c r="H243" s="284"/>
      <c r="I243" s="285"/>
      <c r="J243" s="285"/>
      <c r="K243" s="286"/>
      <c r="L243" s="287"/>
      <c r="M243" s="267"/>
      <c r="N243" s="265"/>
      <c r="O243" s="27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  <c r="AA243" s="59"/>
    </row>
    <row r="244" spans="1:27" ht="28" customHeight="1" x14ac:dyDescent="0.25">
      <c r="A244" s="282"/>
      <c r="B244" s="269"/>
      <c r="C244" s="284"/>
      <c r="D244" s="283"/>
      <c r="E244" s="283"/>
      <c r="F244" s="283"/>
      <c r="G244" s="283"/>
      <c r="H244" s="284"/>
      <c r="I244" s="285"/>
      <c r="J244" s="285"/>
      <c r="K244" s="286"/>
      <c r="L244" s="287"/>
      <c r="M244" s="267"/>
      <c r="N244" s="265"/>
      <c r="O244" s="27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  <c r="AA244" s="59"/>
    </row>
    <row r="245" spans="1:27" ht="28" customHeight="1" x14ac:dyDescent="0.25">
      <c r="A245" s="282"/>
      <c r="B245" s="269"/>
      <c r="C245" s="284"/>
      <c r="D245" s="283"/>
      <c r="E245" s="283"/>
      <c r="F245" s="283"/>
      <c r="G245" s="283"/>
      <c r="H245" s="284"/>
      <c r="I245" s="285"/>
      <c r="J245" s="285"/>
      <c r="K245" s="286"/>
      <c r="L245" s="287"/>
      <c r="M245" s="267"/>
      <c r="N245" s="265"/>
      <c r="O245" s="279"/>
      <c r="P245" s="187"/>
      <c r="Q245" s="59"/>
      <c r="R245" s="59"/>
      <c r="S245" s="59"/>
      <c r="T245" s="187"/>
      <c r="U245" s="59"/>
      <c r="V245" s="59"/>
      <c r="W245" s="59"/>
      <c r="X245" s="59"/>
      <c r="Y245" s="59"/>
      <c r="Z245" s="59"/>
      <c r="AA245" s="59"/>
    </row>
    <row r="246" spans="1:27" ht="28" customHeight="1" x14ac:dyDescent="0.25">
      <c r="A246" s="282"/>
      <c r="B246" s="269"/>
      <c r="C246" s="284"/>
      <c r="D246" s="283"/>
      <c r="E246" s="283"/>
      <c r="F246" s="283"/>
      <c r="G246" s="283"/>
      <c r="H246" s="284"/>
      <c r="I246" s="285"/>
      <c r="J246" s="285"/>
      <c r="K246" s="286"/>
      <c r="L246" s="287"/>
      <c r="M246" s="267"/>
      <c r="N246" s="265"/>
      <c r="O246" s="27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  <c r="AA246" s="59"/>
    </row>
    <row r="247" spans="1:27" ht="28" customHeight="1" x14ac:dyDescent="0.25">
      <c r="A247" s="282"/>
      <c r="B247" s="269"/>
      <c r="C247" s="284"/>
      <c r="D247" s="283"/>
      <c r="E247" s="283"/>
      <c r="F247" s="283"/>
      <c r="G247" s="283"/>
      <c r="H247" s="284"/>
      <c r="I247" s="285"/>
      <c r="J247" s="285"/>
      <c r="K247" s="286"/>
      <c r="L247" s="287"/>
      <c r="M247" s="267"/>
      <c r="N247" s="265"/>
      <c r="O247" s="279"/>
      <c r="P247" s="187"/>
      <c r="Q247" s="59"/>
      <c r="R247" s="59"/>
      <c r="S247" s="59"/>
      <c r="T247" s="187"/>
      <c r="U247" s="59"/>
      <c r="V247" s="59"/>
      <c r="W247" s="59"/>
      <c r="X247" s="59"/>
      <c r="Y247" s="59"/>
      <c r="Z247" s="59"/>
      <c r="AA247" s="59"/>
    </row>
    <row r="248" spans="1:27" ht="28" customHeight="1" x14ac:dyDescent="0.25">
      <c r="A248" s="282"/>
      <c r="B248" s="300"/>
      <c r="C248" s="284"/>
      <c r="D248" s="283"/>
      <c r="E248" s="283"/>
      <c r="F248" s="283"/>
      <c r="G248" s="283"/>
      <c r="H248" s="284"/>
      <c r="I248" s="285"/>
      <c r="J248" s="285"/>
      <c r="K248" s="286"/>
      <c r="L248" s="287"/>
      <c r="M248" s="267"/>
      <c r="N248" s="265"/>
      <c r="O248" s="279"/>
      <c r="P248" s="187"/>
      <c r="Q248" s="59"/>
      <c r="R248" s="59"/>
      <c r="S248" s="59"/>
      <c r="T248" s="59"/>
      <c r="U248" s="59"/>
      <c r="V248" s="59"/>
      <c r="W248" s="59"/>
      <c r="X248" s="59"/>
      <c r="Y248" s="59"/>
      <c r="Z248" s="59"/>
      <c r="AA248" s="59"/>
    </row>
    <row r="249" spans="1:27" ht="28" customHeight="1" x14ac:dyDescent="0.25">
      <c r="A249" s="282"/>
      <c r="B249" s="269"/>
      <c r="C249" s="284"/>
      <c r="D249" s="283"/>
      <c r="E249" s="283"/>
      <c r="F249" s="283"/>
      <c r="G249" s="283"/>
      <c r="H249" s="284"/>
      <c r="I249" s="285"/>
      <c r="J249" s="285"/>
      <c r="K249" s="286"/>
      <c r="L249" s="286"/>
      <c r="M249" s="265"/>
      <c r="N249" s="265"/>
      <c r="O249" s="27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  <c r="AA249" s="59"/>
    </row>
    <row r="250" spans="1:27" ht="28" customHeight="1" x14ac:dyDescent="0.25">
      <c r="A250" s="259"/>
      <c r="B250" s="260"/>
      <c r="C250" s="261"/>
      <c r="D250" s="262"/>
      <c r="E250" s="263"/>
      <c r="F250" s="264"/>
      <c r="G250" s="264"/>
      <c r="H250" s="295"/>
      <c r="I250" s="266"/>
      <c r="J250" s="296"/>
      <c r="K250" s="265"/>
      <c r="L250" s="265"/>
      <c r="M250" s="265"/>
      <c r="N250" s="265"/>
      <c r="O250" s="27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  <c r="AA250" s="59"/>
    </row>
    <row r="251" spans="1:27" ht="28" customHeight="1" x14ac:dyDescent="0.25">
      <c r="A251" s="269"/>
      <c r="B251" s="270"/>
      <c r="C251" s="271"/>
      <c r="D251" s="272"/>
      <c r="E251" s="273"/>
      <c r="F251" s="274"/>
      <c r="G251" s="274"/>
      <c r="H251" s="266"/>
      <c r="I251" s="266"/>
      <c r="J251" s="296"/>
      <c r="K251" s="265"/>
      <c r="L251" s="265"/>
      <c r="M251" s="265"/>
      <c r="N251" s="265"/>
      <c r="O251" s="27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  <c r="AA251" s="59"/>
    </row>
    <row r="252" spans="1:27" ht="28" customHeight="1" x14ac:dyDescent="0.25">
      <c r="A252" s="265"/>
      <c r="B252" s="269"/>
      <c r="C252" s="261"/>
      <c r="D252" s="275"/>
      <c r="E252" s="275"/>
      <c r="F252" s="275"/>
      <c r="G252" s="275"/>
      <c r="H252" s="299"/>
      <c r="I252" s="277"/>
      <c r="J252" s="277"/>
      <c r="K252" s="278"/>
      <c r="L252" s="278"/>
      <c r="M252" s="265"/>
      <c r="N252" s="265"/>
      <c r="O252" s="27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  <c r="AA252" s="59"/>
    </row>
    <row r="253" spans="1:27" ht="28" customHeight="1" x14ac:dyDescent="0.4">
      <c r="A253" s="280"/>
      <c r="B253" s="269"/>
      <c r="C253" s="261"/>
      <c r="D253" s="281"/>
      <c r="E253" s="281"/>
      <c r="F253" s="281"/>
      <c r="G253" s="281"/>
      <c r="H253" s="261"/>
      <c r="I253" s="269"/>
      <c r="J253" s="269"/>
      <c r="K253" s="269"/>
      <c r="L253" s="269"/>
      <c r="M253" s="267"/>
      <c r="N253" s="265"/>
      <c r="O253" s="279"/>
      <c r="P253" s="187"/>
      <c r="Q253" s="59"/>
      <c r="R253" s="59"/>
      <c r="S253" s="59"/>
      <c r="T253" s="59"/>
      <c r="U253" s="59"/>
      <c r="V253" s="59"/>
      <c r="W253" s="59"/>
      <c r="X253" s="59"/>
      <c r="Y253" s="59"/>
      <c r="Z253" s="59"/>
      <c r="AA253" s="59"/>
    </row>
    <row r="254" spans="1:27" ht="28" customHeight="1" x14ac:dyDescent="0.25">
      <c r="A254" s="282"/>
      <c r="B254" s="300"/>
      <c r="C254" s="284"/>
      <c r="D254" s="283"/>
      <c r="E254" s="283"/>
      <c r="F254" s="283"/>
      <c r="G254" s="283"/>
      <c r="H254" s="284"/>
      <c r="I254" s="285"/>
      <c r="J254" s="285"/>
      <c r="K254" s="286"/>
      <c r="L254" s="287"/>
      <c r="M254" s="267"/>
      <c r="N254" s="265"/>
      <c r="O254" s="294"/>
      <c r="P254" s="236"/>
      <c r="Q254" s="236"/>
      <c r="R254" s="236"/>
      <c r="S254" s="236"/>
      <c r="T254" s="236"/>
      <c r="U254" s="236"/>
      <c r="V254" s="236"/>
      <c r="W254" s="59"/>
      <c r="X254" s="59"/>
      <c r="Y254" s="59"/>
      <c r="Z254" s="59"/>
      <c r="AA254" s="59"/>
    </row>
    <row r="255" spans="1:27" ht="28" customHeight="1" x14ac:dyDescent="0.25">
      <c r="A255" s="282"/>
      <c r="B255" s="300"/>
      <c r="C255" s="284"/>
      <c r="D255" s="283"/>
      <c r="E255" s="283"/>
      <c r="F255" s="283"/>
      <c r="G255" s="283"/>
      <c r="H255" s="284"/>
      <c r="I255" s="285"/>
      <c r="J255" s="285"/>
      <c r="K255" s="286"/>
      <c r="L255" s="287"/>
      <c r="M255" s="267"/>
      <c r="N255" s="265"/>
      <c r="O255" s="27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  <c r="AA255" s="59"/>
    </row>
    <row r="256" spans="1:27" ht="28" customHeight="1" x14ac:dyDescent="0.25">
      <c r="A256" s="282"/>
      <c r="B256" s="300"/>
      <c r="C256" s="284"/>
      <c r="D256" s="283"/>
      <c r="E256" s="283"/>
      <c r="F256" s="283"/>
      <c r="G256" s="283"/>
      <c r="H256" s="284"/>
      <c r="I256" s="285"/>
      <c r="J256" s="285"/>
      <c r="K256" s="286"/>
      <c r="L256" s="287"/>
      <c r="M256" s="267"/>
      <c r="N256" s="265"/>
      <c r="O256" s="27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  <c r="AA256" s="59"/>
    </row>
    <row r="257" spans="1:27" ht="28" customHeight="1" x14ac:dyDescent="0.25">
      <c r="A257" s="282"/>
      <c r="B257" s="269"/>
      <c r="C257" s="284"/>
      <c r="D257" s="283"/>
      <c r="E257" s="283"/>
      <c r="F257" s="283"/>
      <c r="G257" s="283"/>
      <c r="H257" s="284"/>
      <c r="I257" s="285"/>
      <c r="J257" s="285"/>
      <c r="K257" s="286"/>
      <c r="L257" s="287"/>
      <c r="M257" s="267"/>
      <c r="N257" s="265"/>
      <c r="O257" s="27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  <c r="AA257" s="59"/>
    </row>
    <row r="258" spans="1:27" ht="28" customHeight="1" x14ac:dyDescent="0.25">
      <c r="A258" s="282"/>
      <c r="B258" s="269"/>
      <c r="C258" s="284"/>
      <c r="D258" s="283"/>
      <c r="E258" s="283"/>
      <c r="F258" s="283"/>
      <c r="G258" s="283"/>
      <c r="H258" s="284"/>
      <c r="I258" s="285"/>
      <c r="J258" s="285"/>
      <c r="K258" s="286"/>
      <c r="L258" s="287"/>
      <c r="M258" s="267"/>
      <c r="N258" s="265"/>
      <c r="O258" s="279"/>
      <c r="P258" s="187"/>
      <c r="Q258" s="59"/>
      <c r="R258" s="59"/>
      <c r="S258" s="59"/>
      <c r="T258" s="187"/>
      <c r="U258" s="59"/>
      <c r="V258" s="59"/>
      <c r="W258" s="59"/>
      <c r="X258" s="59"/>
      <c r="Y258" s="59"/>
      <c r="Z258" s="59"/>
      <c r="AA258" s="59"/>
    </row>
    <row r="259" spans="1:27" ht="28" customHeight="1" x14ac:dyDescent="0.25">
      <c r="A259" s="282"/>
      <c r="B259" s="269"/>
      <c r="C259" s="284"/>
      <c r="D259" s="283"/>
      <c r="E259" s="283"/>
      <c r="F259" s="283"/>
      <c r="G259" s="283"/>
      <c r="H259" s="284"/>
      <c r="I259" s="285"/>
      <c r="J259" s="285"/>
      <c r="K259" s="286"/>
      <c r="L259" s="287"/>
      <c r="M259" s="267"/>
      <c r="N259" s="265"/>
      <c r="O259" s="27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  <c r="AA259" s="59"/>
    </row>
    <row r="260" spans="1:27" ht="28" customHeight="1" x14ac:dyDescent="0.25">
      <c r="A260" s="282"/>
      <c r="B260" s="269"/>
      <c r="C260" s="284"/>
      <c r="D260" s="283"/>
      <c r="E260" s="283"/>
      <c r="F260" s="283"/>
      <c r="G260" s="283"/>
      <c r="H260" s="284"/>
      <c r="I260" s="285"/>
      <c r="J260" s="285"/>
      <c r="K260" s="286"/>
      <c r="L260" s="287"/>
      <c r="M260" s="267"/>
      <c r="N260" s="265"/>
      <c r="O260" s="279"/>
      <c r="P260" s="187"/>
      <c r="Q260" s="59"/>
      <c r="R260" s="59"/>
      <c r="S260" s="59"/>
      <c r="T260" s="187"/>
      <c r="U260" s="59"/>
      <c r="V260" s="59"/>
      <c r="W260" s="59"/>
      <c r="X260" s="59"/>
      <c r="Y260" s="59"/>
      <c r="Z260" s="59"/>
      <c r="AA260" s="59"/>
    </row>
    <row r="261" spans="1:27" ht="28" customHeight="1" x14ac:dyDescent="0.25">
      <c r="A261" s="282"/>
      <c r="B261" s="300"/>
      <c r="C261" s="284"/>
      <c r="D261" s="283"/>
      <c r="E261" s="283"/>
      <c r="F261" s="283"/>
      <c r="G261" s="283"/>
      <c r="H261" s="284"/>
      <c r="I261" s="285"/>
      <c r="J261" s="285"/>
      <c r="K261" s="286"/>
      <c r="L261" s="287"/>
      <c r="M261" s="267"/>
      <c r="N261" s="265"/>
      <c r="O261" s="279"/>
      <c r="P261" s="187"/>
      <c r="Q261" s="59"/>
      <c r="R261" s="59"/>
      <c r="S261" s="59"/>
      <c r="T261" s="59"/>
      <c r="U261" s="59"/>
      <c r="V261" s="59"/>
      <c r="W261" s="59"/>
      <c r="X261" s="59"/>
      <c r="Y261" s="59"/>
      <c r="Z261" s="59"/>
      <c r="AA261" s="59"/>
    </row>
    <row r="262" spans="1:27" ht="28" customHeight="1" x14ac:dyDescent="0.25">
      <c r="A262" s="282"/>
      <c r="B262" s="269"/>
      <c r="C262" s="284"/>
      <c r="D262" s="283"/>
      <c r="E262" s="283"/>
      <c r="F262" s="283"/>
      <c r="G262" s="283"/>
      <c r="H262" s="284"/>
      <c r="I262" s="285"/>
      <c r="J262" s="285"/>
      <c r="K262" s="286"/>
      <c r="L262" s="286"/>
      <c r="M262" s="265"/>
      <c r="N262" s="265"/>
      <c r="O262" s="27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  <c r="AA262" s="59"/>
    </row>
    <row r="263" spans="1:27" ht="28" customHeight="1" x14ac:dyDescent="0.25">
      <c r="A263" s="259"/>
      <c r="B263" s="260"/>
      <c r="C263" s="261"/>
      <c r="D263" s="262"/>
      <c r="E263" s="263"/>
      <c r="F263" s="264"/>
      <c r="G263" s="264"/>
      <c r="H263" s="295"/>
      <c r="I263" s="266"/>
      <c r="J263" s="296"/>
      <c r="K263" s="265"/>
      <c r="L263" s="265"/>
      <c r="M263" s="265"/>
      <c r="N263" s="265"/>
      <c r="O263" s="27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  <c r="AA263" s="59"/>
    </row>
    <row r="264" spans="1:27" ht="28" customHeight="1" x14ac:dyDescent="0.25">
      <c r="A264" s="269"/>
      <c r="B264" s="270"/>
      <c r="C264" s="271"/>
      <c r="D264" s="272"/>
      <c r="E264" s="273"/>
      <c r="F264" s="274"/>
      <c r="G264" s="274"/>
      <c r="H264" s="266"/>
      <c r="I264" s="266"/>
      <c r="J264" s="296"/>
      <c r="K264" s="265"/>
      <c r="L264" s="265"/>
      <c r="M264" s="265"/>
      <c r="N264" s="265"/>
      <c r="O264" s="27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  <c r="AA264" s="59"/>
    </row>
    <row r="265" spans="1:27" ht="28" customHeight="1" x14ac:dyDescent="0.25">
      <c r="A265" s="265"/>
      <c r="B265" s="269"/>
      <c r="C265" s="261"/>
      <c r="D265" s="275"/>
      <c r="E265" s="275"/>
      <c r="F265" s="275"/>
      <c r="G265" s="275"/>
      <c r="H265" s="299"/>
      <c r="I265" s="277"/>
      <c r="J265" s="277"/>
      <c r="K265" s="278"/>
      <c r="L265" s="278"/>
      <c r="M265" s="265"/>
      <c r="N265" s="265"/>
      <c r="O265" s="27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  <c r="AA265" s="59"/>
    </row>
    <row r="266" spans="1:27" ht="28" customHeight="1" x14ac:dyDescent="0.4">
      <c r="A266" s="280"/>
      <c r="B266" s="269"/>
      <c r="C266" s="261"/>
      <c r="D266" s="281"/>
      <c r="E266" s="281"/>
      <c r="F266" s="281"/>
      <c r="G266" s="281"/>
      <c r="H266" s="261"/>
      <c r="I266" s="269"/>
      <c r="J266" s="269"/>
      <c r="K266" s="269"/>
      <c r="L266" s="269"/>
      <c r="M266" s="267"/>
      <c r="N266" s="265"/>
      <c r="O266" s="279"/>
      <c r="P266" s="187"/>
      <c r="Q266" s="59"/>
      <c r="R266" s="59"/>
      <c r="S266" s="59"/>
      <c r="T266" s="59"/>
      <c r="U266" s="59"/>
      <c r="V266" s="59"/>
      <c r="W266" s="59"/>
      <c r="X266" s="59"/>
      <c r="Y266" s="59"/>
      <c r="Z266" s="59"/>
      <c r="AA266" s="59"/>
    </row>
    <row r="267" spans="1:27" ht="28" customHeight="1" x14ac:dyDescent="0.25">
      <c r="A267" s="282"/>
      <c r="B267" s="300"/>
      <c r="C267" s="284"/>
      <c r="D267" s="283"/>
      <c r="E267" s="283"/>
      <c r="F267" s="283"/>
      <c r="G267" s="283"/>
      <c r="H267" s="284"/>
      <c r="I267" s="285"/>
      <c r="J267" s="285"/>
      <c r="K267" s="286"/>
      <c r="L267" s="287"/>
      <c r="M267" s="267"/>
      <c r="N267" s="265"/>
      <c r="O267" s="294"/>
      <c r="P267" s="236"/>
      <c r="Q267" s="236"/>
      <c r="R267" s="236"/>
      <c r="S267" s="236"/>
      <c r="T267" s="236"/>
      <c r="U267" s="236"/>
      <c r="V267" s="236"/>
      <c r="W267" s="59"/>
      <c r="X267" s="59"/>
      <c r="Y267" s="59"/>
      <c r="Z267" s="59"/>
      <c r="AA267" s="59"/>
    </row>
    <row r="268" spans="1:27" ht="28" customHeight="1" x14ac:dyDescent="0.25">
      <c r="A268" s="282"/>
      <c r="B268" s="300"/>
      <c r="C268" s="284"/>
      <c r="D268" s="283"/>
      <c r="E268" s="283"/>
      <c r="F268" s="283"/>
      <c r="G268" s="283"/>
      <c r="H268" s="284"/>
      <c r="I268" s="285"/>
      <c r="J268" s="285"/>
      <c r="K268" s="286"/>
      <c r="L268" s="287"/>
      <c r="M268" s="267"/>
      <c r="N268" s="265"/>
      <c r="O268" s="27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  <c r="AA268" s="59"/>
    </row>
    <row r="269" spans="1:27" ht="28" customHeight="1" x14ac:dyDescent="0.25">
      <c r="A269" s="282"/>
      <c r="B269" s="300"/>
      <c r="C269" s="284"/>
      <c r="D269" s="283"/>
      <c r="E269" s="283"/>
      <c r="F269" s="283"/>
      <c r="G269" s="283"/>
      <c r="H269" s="284"/>
      <c r="I269" s="285"/>
      <c r="J269" s="285"/>
      <c r="K269" s="286"/>
      <c r="L269" s="287"/>
      <c r="M269" s="267"/>
      <c r="N269" s="265"/>
      <c r="O269" s="27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  <c r="AA269" s="59"/>
    </row>
    <row r="270" spans="1:27" ht="28" customHeight="1" x14ac:dyDescent="0.25">
      <c r="A270" s="282"/>
      <c r="B270" s="269"/>
      <c r="C270" s="284"/>
      <c r="D270" s="283"/>
      <c r="E270" s="283"/>
      <c r="F270" s="283"/>
      <c r="G270" s="283"/>
      <c r="H270" s="284"/>
      <c r="I270" s="285"/>
      <c r="J270" s="285"/>
      <c r="K270" s="286"/>
      <c r="L270" s="287"/>
      <c r="M270" s="267"/>
      <c r="N270" s="265"/>
      <c r="O270" s="27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  <c r="AA270" s="59"/>
    </row>
    <row r="271" spans="1:27" ht="28" customHeight="1" x14ac:dyDescent="0.25">
      <c r="A271" s="282"/>
      <c r="B271" s="269"/>
      <c r="C271" s="284"/>
      <c r="D271" s="283"/>
      <c r="E271" s="283"/>
      <c r="F271" s="283"/>
      <c r="G271" s="283"/>
      <c r="H271" s="284"/>
      <c r="I271" s="285"/>
      <c r="J271" s="285"/>
      <c r="K271" s="286"/>
      <c r="L271" s="287"/>
      <c r="M271" s="267"/>
      <c r="N271" s="265"/>
      <c r="O271" s="279"/>
      <c r="P271" s="187"/>
      <c r="Q271" s="59"/>
      <c r="R271" s="59"/>
      <c r="S271" s="59"/>
      <c r="T271" s="187"/>
      <c r="U271" s="59"/>
      <c r="V271" s="59"/>
      <c r="W271" s="59"/>
      <c r="X271" s="59"/>
      <c r="Y271" s="59"/>
      <c r="Z271" s="59"/>
      <c r="AA271" s="59"/>
    </row>
    <row r="272" spans="1:27" ht="28" customHeight="1" x14ac:dyDescent="0.25">
      <c r="A272" s="282"/>
      <c r="B272" s="269"/>
      <c r="C272" s="284"/>
      <c r="D272" s="283"/>
      <c r="E272" s="283"/>
      <c r="F272" s="283"/>
      <c r="G272" s="283"/>
      <c r="H272" s="284"/>
      <c r="I272" s="285"/>
      <c r="J272" s="285"/>
      <c r="K272" s="286"/>
      <c r="L272" s="287"/>
      <c r="M272" s="267"/>
      <c r="N272" s="265"/>
      <c r="O272" s="27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  <c r="AA272" s="59"/>
    </row>
    <row r="273" spans="1:27" ht="28" customHeight="1" x14ac:dyDescent="0.25">
      <c r="A273" s="282"/>
      <c r="B273" s="269"/>
      <c r="C273" s="284"/>
      <c r="D273" s="283"/>
      <c r="E273" s="283"/>
      <c r="F273" s="283"/>
      <c r="G273" s="283"/>
      <c r="H273" s="284"/>
      <c r="I273" s="285"/>
      <c r="J273" s="285"/>
      <c r="K273" s="286"/>
      <c r="L273" s="287"/>
      <c r="M273" s="267"/>
      <c r="N273" s="265"/>
      <c r="O273" s="279"/>
      <c r="P273" s="187"/>
      <c r="Q273" s="59"/>
      <c r="R273" s="59"/>
      <c r="S273" s="59"/>
      <c r="T273" s="187"/>
      <c r="U273" s="59"/>
      <c r="V273" s="59"/>
      <c r="W273" s="59"/>
      <c r="X273" s="59"/>
      <c r="Y273" s="59"/>
      <c r="Z273" s="59"/>
      <c r="AA273" s="59"/>
    </row>
    <row r="274" spans="1:27" ht="28" customHeight="1" x14ac:dyDescent="0.25">
      <c r="A274" s="282"/>
      <c r="B274" s="300"/>
      <c r="C274" s="284"/>
      <c r="D274" s="283"/>
      <c r="E274" s="283"/>
      <c r="F274" s="283"/>
      <c r="G274" s="283"/>
      <c r="H274" s="284"/>
      <c r="I274" s="285"/>
      <c r="J274" s="285"/>
      <c r="K274" s="286"/>
      <c r="L274" s="287"/>
      <c r="M274" s="267"/>
      <c r="N274" s="265"/>
      <c r="O274" s="279"/>
      <c r="P274" s="187"/>
      <c r="Q274" s="59"/>
      <c r="R274" s="59"/>
      <c r="S274" s="59"/>
      <c r="T274" s="59"/>
      <c r="U274" s="59"/>
      <c r="V274" s="59"/>
      <c r="W274" s="59"/>
      <c r="X274" s="59"/>
      <c r="Y274" s="59"/>
      <c r="Z274" s="59"/>
      <c r="AA274" s="59"/>
    </row>
    <row r="275" spans="1:27" ht="28" customHeight="1" x14ac:dyDescent="0.25">
      <c r="A275" s="282"/>
      <c r="B275" s="269"/>
      <c r="C275" s="284"/>
      <c r="D275" s="283"/>
      <c r="E275" s="283"/>
      <c r="F275" s="283"/>
      <c r="G275" s="283"/>
      <c r="H275" s="284"/>
      <c r="I275" s="285"/>
      <c r="J275" s="285"/>
      <c r="K275" s="286"/>
      <c r="L275" s="286"/>
      <c r="M275" s="265"/>
      <c r="N275" s="265"/>
      <c r="O275" s="27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  <c r="AA275" s="59"/>
    </row>
    <row r="276" spans="1:27" ht="28" customHeight="1" x14ac:dyDescent="0.25">
      <c r="A276" s="301"/>
      <c r="B276" s="301"/>
      <c r="C276" s="273"/>
      <c r="D276" s="301"/>
      <c r="E276" s="301"/>
      <c r="F276" s="301"/>
      <c r="G276" s="301"/>
      <c r="H276" s="301"/>
      <c r="I276" s="265"/>
      <c r="J276" s="265"/>
      <c r="K276" s="265"/>
      <c r="L276" s="265"/>
      <c r="M276" s="265"/>
      <c r="N276" s="265"/>
      <c r="O276" s="279"/>
      <c r="P276" s="59"/>
      <c r="Q276" s="59"/>
      <c r="R276" s="59"/>
      <c r="S276" s="59"/>
      <c r="T276" s="59"/>
      <c r="U276" s="59"/>
      <c r="V276" s="59"/>
    </row>
    <row r="277" spans="1:27" ht="28" customHeight="1" x14ac:dyDescent="0.25">
      <c r="A277" s="301"/>
      <c r="B277" s="301"/>
      <c r="C277" s="273"/>
      <c r="D277" s="301"/>
      <c r="E277" s="301"/>
      <c r="F277" s="301"/>
      <c r="G277" s="301"/>
      <c r="H277" s="301"/>
      <c r="I277" s="265"/>
      <c r="J277" s="265"/>
      <c r="K277" s="265"/>
      <c r="L277" s="265"/>
      <c r="M277" s="265"/>
      <c r="N277" s="265"/>
      <c r="O277" s="279"/>
      <c r="P277" s="59"/>
      <c r="Q277" s="59"/>
      <c r="R277" s="59"/>
      <c r="S277" s="59"/>
      <c r="T277" s="59"/>
      <c r="U277" s="59"/>
      <c r="V277" s="59"/>
    </row>
    <row r="278" spans="1:27" ht="28" customHeight="1" x14ac:dyDescent="0.25">
      <c r="A278" s="301"/>
      <c r="B278" s="301"/>
      <c r="C278" s="273"/>
      <c r="D278" s="301"/>
      <c r="E278" s="301"/>
      <c r="F278" s="301"/>
      <c r="G278" s="301"/>
      <c r="H278" s="301"/>
      <c r="I278" s="265"/>
      <c r="J278" s="265"/>
      <c r="K278" s="265"/>
      <c r="L278" s="265"/>
      <c r="M278" s="265"/>
      <c r="N278" s="265"/>
      <c r="O278" s="279"/>
      <c r="P278" s="59"/>
      <c r="Q278" s="59"/>
      <c r="R278" s="59"/>
      <c r="S278" s="59"/>
      <c r="T278" s="59"/>
      <c r="U278" s="59"/>
      <c r="V278" s="59"/>
    </row>
    <row r="279" spans="1:27" ht="28" customHeight="1" x14ac:dyDescent="0.25">
      <c r="A279" s="301"/>
      <c r="B279" s="301"/>
      <c r="C279" s="273"/>
      <c r="D279" s="301"/>
      <c r="E279" s="301"/>
      <c r="F279" s="301"/>
      <c r="G279" s="301"/>
      <c r="H279" s="301"/>
      <c r="I279" s="265"/>
      <c r="J279" s="265"/>
      <c r="K279" s="265"/>
      <c r="L279" s="265"/>
      <c r="M279" s="265"/>
      <c r="N279" s="265"/>
      <c r="O279" s="279"/>
      <c r="P279" s="59"/>
      <c r="Q279" s="59"/>
      <c r="R279" s="59"/>
      <c r="S279" s="59"/>
      <c r="T279" s="59"/>
      <c r="U279" s="59"/>
      <c r="V279" s="59"/>
    </row>
    <row r="280" spans="1:27" ht="28" customHeight="1" x14ac:dyDescent="0.25">
      <c r="A280" s="301"/>
      <c r="B280" s="301"/>
      <c r="C280" s="273"/>
      <c r="D280" s="301"/>
      <c r="E280" s="301"/>
      <c r="F280" s="301"/>
      <c r="G280" s="301"/>
      <c r="H280" s="301"/>
      <c r="I280" s="265"/>
      <c r="J280" s="265"/>
      <c r="K280" s="265"/>
      <c r="L280" s="265"/>
      <c r="M280" s="265"/>
      <c r="N280" s="265"/>
      <c r="O280" s="279"/>
      <c r="P280" s="59"/>
      <c r="Q280" s="59"/>
      <c r="R280" s="59"/>
      <c r="S280" s="59"/>
      <c r="T280" s="59"/>
      <c r="U280" s="59"/>
      <c r="V280" s="59"/>
    </row>
    <row r="281" spans="1:27" ht="28" customHeight="1" x14ac:dyDescent="0.25">
      <c r="A281" s="301"/>
      <c r="B281" s="301"/>
      <c r="C281" s="273"/>
      <c r="D281" s="301"/>
      <c r="E281" s="301"/>
      <c r="F281" s="301"/>
      <c r="G281" s="301"/>
      <c r="H281" s="301"/>
      <c r="I281" s="265"/>
      <c r="J281" s="265"/>
      <c r="K281" s="265"/>
      <c r="L281" s="265"/>
      <c r="M281" s="265"/>
      <c r="N281" s="265"/>
      <c r="O281" s="279"/>
      <c r="P281" s="59"/>
      <c r="Q281" s="59"/>
      <c r="R281" s="59"/>
      <c r="S281" s="59"/>
      <c r="T281" s="59"/>
      <c r="U281" s="59"/>
      <c r="V281" s="59"/>
    </row>
    <row r="282" spans="1:27" ht="28" customHeight="1" x14ac:dyDescent="0.25">
      <c r="A282" s="301"/>
      <c r="B282" s="301"/>
      <c r="C282" s="273"/>
      <c r="D282" s="301"/>
      <c r="E282" s="301"/>
      <c r="F282" s="301"/>
      <c r="G282" s="301"/>
      <c r="H282" s="301"/>
      <c r="I282" s="265"/>
      <c r="J282" s="265"/>
      <c r="K282" s="265"/>
      <c r="L282" s="265"/>
      <c r="M282" s="265"/>
      <c r="N282" s="265"/>
      <c r="O282" s="279"/>
      <c r="P282" s="59"/>
      <c r="Q282" s="59"/>
      <c r="R282" s="59"/>
      <c r="S282" s="59"/>
      <c r="T282" s="59"/>
      <c r="U282" s="59"/>
      <c r="V282" s="59"/>
    </row>
    <row r="283" spans="1:27" ht="28" customHeight="1" x14ac:dyDescent="0.25">
      <c r="A283" s="301"/>
      <c r="B283" s="301"/>
      <c r="C283" s="273"/>
      <c r="D283" s="301"/>
      <c r="E283" s="301"/>
      <c r="F283" s="301"/>
      <c r="G283" s="301"/>
      <c r="H283" s="301"/>
      <c r="I283" s="265"/>
      <c r="J283" s="265"/>
      <c r="K283" s="265"/>
      <c r="L283" s="265"/>
      <c r="M283" s="265"/>
      <c r="N283" s="265"/>
      <c r="O283" s="279"/>
      <c r="P283" s="59"/>
      <c r="Q283" s="59"/>
      <c r="R283" s="59"/>
      <c r="S283" s="59"/>
      <c r="T283" s="59"/>
      <c r="U283" s="59"/>
      <c r="V283" s="59"/>
    </row>
    <row r="284" spans="1:27" ht="28" customHeight="1" x14ac:dyDescent="0.25">
      <c r="A284" s="301"/>
      <c r="B284" s="301"/>
      <c r="C284" s="273"/>
      <c r="D284" s="301"/>
      <c r="E284" s="301"/>
      <c r="F284" s="301"/>
      <c r="G284" s="301"/>
      <c r="H284" s="301"/>
      <c r="I284" s="265"/>
      <c r="J284" s="265"/>
      <c r="K284" s="265"/>
      <c r="L284" s="265"/>
      <c r="M284" s="265"/>
      <c r="N284" s="265"/>
      <c r="O284" s="279"/>
      <c r="P284" s="59"/>
      <c r="Q284" s="59"/>
      <c r="R284" s="59"/>
      <c r="S284" s="59"/>
      <c r="T284" s="59"/>
      <c r="U284" s="59"/>
      <c r="V284" s="59"/>
    </row>
    <row r="285" spans="1:27" ht="28" customHeight="1" x14ac:dyDescent="0.25">
      <c r="A285" s="301"/>
      <c r="B285" s="301"/>
      <c r="C285" s="273"/>
      <c r="D285" s="301"/>
      <c r="E285" s="301"/>
      <c r="F285" s="301"/>
      <c r="G285" s="301"/>
      <c r="H285" s="301"/>
      <c r="I285" s="265"/>
      <c r="J285" s="265"/>
      <c r="K285" s="265"/>
      <c r="L285" s="265"/>
      <c r="M285" s="265"/>
      <c r="N285" s="265"/>
      <c r="O285" s="279"/>
      <c r="P285" s="59"/>
      <c r="Q285" s="59"/>
      <c r="R285" s="59"/>
      <c r="S285" s="59"/>
      <c r="T285" s="59"/>
      <c r="U285" s="59"/>
      <c r="V285" s="59"/>
    </row>
    <row r="286" spans="1:27" ht="28" customHeight="1" x14ac:dyDescent="0.25">
      <c r="A286" s="301"/>
      <c r="B286" s="301"/>
      <c r="C286" s="273"/>
      <c r="D286" s="301"/>
      <c r="E286" s="301"/>
      <c r="F286" s="301"/>
      <c r="G286" s="301"/>
      <c r="H286" s="301"/>
      <c r="I286" s="265"/>
      <c r="J286" s="265"/>
      <c r="K286" s="265"/>
      <c r="L286" s="265"/>
      <c r="M286" s="265"/>
      <c r="N286" s="265"/>
      <c r="O286" s="279"/>
      <c r="P286" s="59"/>
      <c r="Q286" s="59"/>
      <c r="R286" s="59"/>
      <c r="S286" s="59"/>
      <c r="T286" s="59"/>
      <c r="U286" s="59"/>
      <c r="V286" s="59"/>
    </row>
    <row r="287" spans="1:27" ht="28" customHeight="1" x14ac:dyDescent="0.25">
      <c r="A287" s="301"/>
      <c r="B287" s="301"/>
      <c r="C287" s="273"/>
      <c r="D287" s="301"/>
      <c r="E287" s="301"/>
      <c r="F287" s="301"/>
      <c r="G287" s="301"/>
      <c r="H287" s="301"/>
      <c r="I287" s="265"/>
      <c r="J287" s="265"/>
      <c r="K287" s="265"/>
      <c r="L287" s="265"/>
      <c r="M287" s="265"/>
      <c r="N287" s="265"/>
      <c r="O287" s="279"/>
      <c r="P287" s="59"/>
      <c r="Q287" s="59"/>
      <c r="R287" s="59"/>
      <c r="S287" s="59"/>
      <c r="T287" s="59"/>
      <c r="U287" s="59"/>
      <c r="V287" s="59"/>
    </row>
    <row r="288" spans="1:27" ht="28" customHeight="1" x14ac:dyDescent="0.25">
      <c r="C288" s="188"/>
      <c r="I288" s="59"/>
      <c r="J288" s="59"/>
      <c r="K288" s="59"/>
      <c r="L288" s="59"/>
      <c r="M288" s="59"/>
      <c r="N288" s="59"/>
      <c r="P288" s="59"/>
      <c r="Q288" s="59"/>
      <c r="R288" s="59"/>
      <c r="S288" s="59"/>
      <c r="T288" s="59"/>
      <c r="U288" s="59"/>
      <c r="V288" s="59"/>
    </row>
    <row r="289" spans="3:22" ht="28" customHeight="1" x14ac:dyDescent="0.25">
      <c r="C289" s="188"/>
      <c r="I289" s="59"/>
      <c r="J289" s="59"/>
      <c r="K289" s="59"/>
      <c r="L289" s="59"/>
      <c r="M289" s="59"/>
      <c r="N289" s="59"/>
      <c r="P289" s="59"/>
      <c r="Q289" s="59"/>
      <c r="R289" s="59"/>
      <c r="S289" s="59"/>
      <c r="T289" s="59"/>
      <c r="U289" s="59"/>
      <c r="V289" s="59"/>
    </row>
    <row r="290" spans="3:22" ht="28" customHeight="1" x14ac:dyDescent="0.25">
      <c r="C290" s="188"/>
      <c r="I290" s="59"/>
      <c r="J290" s="59"/>
      <c r="K290" s="59"/>
      <c r="L290" s="59"/>
      <c r="M290" s="59"/>
      <c r="N290" s="59"/>
      <c r="P290" s="59"/>
      <c r="Q290" s="59"/>
      <c r="R290" s="59"/>
      <c r="S290" s="59"/>
      <c r="T290" s="59"/>
      <c r="U290" s="59"/>
      <c r="V290" s="59"/>
    </row>
    <row r="291" spans="3:22" ht="28" customHeight="1" x14ac:dyDescent="0.25">
      <c r="C291" s="188"/>
      <c r="I291" s="59"/>
      <c r="J291" s="59"/>
      <c r="K291" s="59"/>
      <c r="L291" s="59"/>
      <c r="M291" s="59"/>
      <c r="N291" s="59"/>
      <c r="P291" s="59"/>
      <c r="Q291" s="59"/>
      <c r="R291" s="59"/>
      <c r="S291" s="59"/>
      <c r="T291" s="59"/>
      <c r="U291" s="59"/>
      <c r="V291" s="59"/>
    </row>
    <row r="292" spans="3:22" ht="28" customHeight="1" x14ac:dyDescent="0.25">
      <c r="C292" s="188"/>
      <c r="I292" s="59"/>
      <c r="J292" s="59"/>
      <c r="K292" s="59"/>
      <c r="L292" s="59"/>
      <c r="M292" s="59"/>
      <c r="N292" s="59"/>
      <c r="P292" s="59"/>
      <c r="Q292" s="59"/>
      <c r="R292" s="59"/>
      <c r="S292" s="59"/>
      <c r="T292" s="59"/>
      <c r="U292" s="59"/>
      <c r="V292" s="59"/>
    </row>
    <row r="293" spans="3:22" ht="28" customHeight="1" x14ac:dyDescent="0.25">
      <c r="C293" s="188"/>
      <c r="I293" s="59"/>
      <c r="J293" s="59"/>
      <c r="K293" s="59"/>
      <c r="L293" s="59"/>
      <c r="M293" s="59"/>
      <c r="N293" s="59"/>
      <c r="P293" s="59"/>
      <c r="Q293" s="59"/>
      <c r="R293" s="59"/>
      <c r="S293" s="59"/>
      <c r="T293" s="59"/>
      <c r="U293" s="59"/>
      <c r="V293" s="59"/>
    </row>
    <row r="294" spans="3:22" ht="28" customHeight="1" x14ac:dyDescent="0.25">
      <c r="C294" s="188"/>
      <c r="I294" s="59"/>
      <c r="J294" s="59"/>
      <c r="K294" s="59"/>
      <c r="L294" s="59"/>
      <c r="M294" s="59"/>
      <c r="N294" s="59"/>
      <c r="P294" s="59"/>
      <c r="Q294" s="59"/>
      <c r="R294" s="59"/>
      <c r="S294" s="59"/>
      <c r="T294" s="59"/>
      <c r="U294" s="59"/>
      <c r="V294" s="59"/>
    </row>
    <row r="295" spans="3:22" ht="28" customHeight="1" x14ac:dyDescent="0.25">
      <c r="C295" s="188"/>
      <c r="I295" s="59"/>
      <c r="J295" s="59"/>
      <c r="K295" s="59"/>
      <c r="L295" s="59"/>
      <c r="M295" s="59"/>
      <c r="N295" s="59"/>
      <c r="P295" s="59"/>
      <c r="Q295" s="59"/>
      <c r="R295" s="59"/>
      <c r="S295" s="59"/>
      <c r="T295" s="59"/>
      <c r="U295" s="59"/>
      <c r="V295" s="59"/>
    </row>
    <row r="296" spans="3:22" ht="28" customHeight="1" x14ac:dyDescent="0.25">
      <c r="C296" s="188"/>
      <c r="I296" s="59"/>
      <c r="J296" s="59"/>
      <c r="K296" s="59"/>
      <c r="L296" s="59"/>
      <c r="M296" s="59"/>
      <c r="N296" s="59"/>
      <c r="P296" s="59"/>
      <c r="Q296" s="59"/>
      <c r="R296" s="59"/>
      <c r="S296" s="59"/>
      <c r="T296" s="59"/>
      <c r="U296" s="59"/>
      <c r="V296" s="59"/>
    </row>
    <row r="297" spans="3:22" ht="28" customHeight="1" x14ac:dyDescent="0.25">
      <c r="C297" s="188"/>
      <c r="I297" s="59"/>
      <c r="J297" s="59"/>
      <c r="K297" s="59"/>
      <c r="L297" s="59"/>
      <c r="M297" s="59"/>
      <c r="N297" s="59"/>
      <c r="P297" s="59"/>
      <c r="Q297" s="59"/>
      <c r="R297" s="59"/>
      <c r="S297" s="59"/>
      <c r="T297" s="59"/>
      <c r="U297" s="59"/>
      <c r="V297" s="59"/>
    </row>
    <row r="298" spans="3:22" ht="28" customHeight="1" x14ac:dyDescent="0.25">
      <c r="C298" s="188"/>
      <c r="I298" s="59"/>
      <c r="J298" s="59"/>
      <c r="K298" s="59"/>
      <c r="L298" s="59"/>
      <c r="M298" s="59"/>
      <c r="N298" s="59"/>
      <c r="P298" s="59"/>
      <c r="Q298" s="59"/>
      <c r="R298" s="59"/>
      <c r="S298" s="59"/>
      <c r="T298" s="59"/>
      <c r="U298" s="59"/>
      <c r="V298" s="59"/>
    </row>
    <row r="299" spans="3:22" ht="28" customHeight="1" x14ac:dyDescent="0.25">
      <c r="C299" s="188"/>
      <c r="I299" s="59"/>
      <c r="J299" s="59"/>
      <c r="K299" s="59"/>
      <c r="L299" s="59"/>
      <c r="M299" s="59"/>
      <c r="N299" s="59"/>
      <c r="P299" s="59"/>
      <c r="Q299" s="59"/>
      <c r="R299" s="59"/>
      <c r="S299" s="59"/>
      <c r="T299" s="59"/>
      <c r="U299" s="59"/>
      <c r="V299" s="59"/>
    </row>
    <row r="300" spans="3:22" ht="28" customHeight="1" x14ac:dyDescent="0.25">
      <c r="C300" s="188"/>
      <c r="I300" s="59"/>
      <c r="J300" s="59"/>
      <c r="K300" s="59"/>
      <c r="L300" s="59"/>
      <c r="M300" s="59"/>
      <c r="N300" s="59"/>
      <c r="P300" s="59"/>
      <c r="Q300" s="59"/>
      <c r="R300" s="59"/>
      <c r="S300" s="59"/>
      <c r="T300" s="59"/>
      <c r="U300" s="59"/>
      <c r="V300" s="59"/>
    </row>
    <row r="301" spans="3:22" ht="28" customHeight="1" x14ac:dyDescent="0.25">
      <c r="C301" s="188"/>
      <c r="I301" s="59"/>
      <c r="J301" s="59"/>
      <c r="K301" s="59"/>
      <c r="L301" s="59"/>
      <c r="M301" s="59"/>
      <c r="N301" s="59"/>
      <c r="P301" s="59"/>
      <c r="Q301" s="59"/>
      <c r="R301" s="59"/>
      <c r="S301" s="59"/>
      <c r="T301" s="59"/>
      <c r="U301" s="59"/>
      <c r="V301" s="59"/>
    </row>
    <row r="302" spans="3:22" ht="28" customHeight="1" x14ac:dyDescent="0.25">
      <c r="C302" s="188"/>
      <c r="I302" s="59"/>
      <c r="J302" s="59"/>
      <c r="K302" s="59"/>
      <c r="L302" s="59"/>
      <c r="M302" s="59"/>
      <c r="N302" s="59"/>
      <c r="P302" s="59"/>
      <c r="Q302" s="59"/>
      <c r="R302" s="59"/>
      <c r="S302" s="59"/>
      <c r="T302" s="59"/>
      <c r="U302" s="59"/>
      <c r="V302" s="59"/>
    </row>
    <row r="303" spans="3:22" ht="28" customHeight="1" x14ac:dyDescent="0.25">
      <c r="C303" s="188"/>
      <c r="I303" s="59"/>
      <c r="J303" s="59"/>
      <c r="K303" s="59"/>
      <c r="L303" s="59"/>
      <c r="M303" s="59"/>
      <c r="N303" s="59"/>
      <c r="P303" s="59"/>
      <c r="Q303" s="59"/>
      <c r="R303" s="59"/>
      <c r="S303" s="59"/>
      <c r="T303" s="59"/>
      <c r="U303" s="59"/>
      <c r="V303" s="59"/>
    </row>
    <row r="304" spans="3:22" ht="28" customHeight="1" x14ac:dyDescent="0.25">
      <c r="C304" s="188"/>
      <c r="I304" s="59"/>
      <c r="J304" s="59"/>
      <c r="K304" s="59"/>
      <c r="L304" s="59"/>
      <c r="M304" s="59"/>
      <c r="N304" s="59"/>
      <c r="P304" s="59"/>
      <c r="Q304" s="59"/>
      <c r="R304" s="59"/>
      <c r="S304" s="59"/>
      <c r="T304" s="59"/>
      <c r="U304" s="59"/>
      <c r="V304" s="59"/>
    </row>
    <row r="305" spans="3:22" ht="28" customHeight="1" x14ac:dyDescent="0.25">
      <c r="C305" s="188"/>
      <c r="I305" s="59"/>
      <c r="J305" s="59"/>
      <c r="K305" s="59"/>
      <c r="L305" s="59"/>
      <c r="M305" s="59"/>
      <c r="N305" s="59"/>
      <c r="P305" s="59"/>
      <c r="Q305" s="59"/>
      <c r="R305" s="59"/>
      <c r="S305" s="59"/>
      <c r="T305" s="59"/>
      <c r="U305" s="59"/>
      <c r="V305" s="59"/>
    </row>
    <row r="306" spans="3:22" ht="28" customHeight="1" x14ac:dyDescent="0.25">
      <c r="C306" s="188"/>
      <c r="I306" s="59"/>
      <c r="J306" s="59"/>
      <c r="K306" s="59"/>
      <c r="L306" s="59"/>
      <c r="M306" s="59"/>
      <c r="N306" s="59"/>
      <c r="P306" s="59"/>
      <c r="Q306" s="59"/>
      <c r="R306" s="59"/>
      <c r="S306" s="59"/>
      <c r="T306" s="59"/>
      <c r="U306" s="59"/>
      <c r="V306" s="59"/>
    </row>
    <row r="307" spans="3:22" ht="28" customHeight="1" x14ac:dyDescent="0.25">
      <c r="C307" s="188"/>
      <c r="I307" s="59"/>
      <c r="J307" s="59"/>
      <c r="K307" s="59"/>
      <c r="L307" s="59"/>
      <c r="M307" s="59"/>
      <c r="N307" s="59"/>
      <c r="P307" s="59"/>
      <c r="Q307" s="59"/>
      <c r="R307" s="59"/>
      <c r="S307" s="59"/>
      <c r="T307" s="59"/>
      <c r="U307" s="59"/>
      <c r="V307" s="59"/>
    </row>
    <row r="308" spans="3:22" ht="28" customHeight="1" x14ac:dyDescent="0.25">
      <c r="C308" s="188"/>
      <c r="I308" s="59"/>
      <c r="J308" s="59"/>
      <c r="K308" s="59"/>
      <c r="L308" s="59"/>
      <c r="N308" s="59"/>
    </row>
    <row r="309" spans="3:22" ht="28" customHeight="1" x14ac:dyDescent="0.25">
      <c r="C309" s="188"/>
      <c r="I309" s="59"/>
      <c r="J309" s="59"/>
      <c r="K309" s="59"/>
      <c r="L309" s="59"/>
      <c r="N309" s="59"/>
    </row>
    <row r="310" spans="3:22" ht="28" customHeight="1" x14ac:dyDescent="0.25">
      <c r="C310" s="188"/>
      <c r="I310" s="59"/>
      <c r="J310" s="59"/>
      <c r="K310" s="59"/>
      <c r="L310" s="59"/>
      <c r="N310" s="59"/>
    </row>
    <row r="311" spans="3:22" ht="28" customHeight="1" x14ac:dyDescent="0.25">
      <c r="C311" s="188"/>
      <c r="I311" s="59"/>
      <c r="J311" s="59"/>
      <c r="K311" s="59"/>
      <c r="L311" s="59"/>
      <c r="N311" s="59"/>
    </row>
    <row r="312" spans="3:22" ht="28" customHeight="1" x14ac:dyDescent="0.25">
      <c r="C312" s="188"/>
      <c r="I312" s="59"/>
      <c r="J312" s="59"/>
      <c r="K312" s="59"/>
      <c r="L312" s="59"/>
      <c r="N312" s="59"/>
    </row>
    <row r="313" spans="3:22" ht="28" customHeight="1" x14ac:dyDescent="0.25">
      <c r="C313" s="188"/>
      <c r="I313" s="59"/>
      <c r="J313" s="59"/>
      <c r="K313" s="59"/>
      <c r="L313" s="59"/>
      <c r="N313" s="59"/>
    </row>
    <row r="314" spans="3:22" ht="28" customHeight="1" x14ac:dyDescent="0.25">
      <c r="C314" s="188"/>
      <c r="I314" s="59"/>
      <c r="J314" s="59"/>
      <c r="K314" s="59"/>
      <c r="L314" s="59"/>
      <c r="N314" s="59"/>
    </row>
    <row r="315" spans="3:22" ht="28" customHeight="1" x14ac:dyDescent="0.25">
      <c r="C315" s="188"/>
      <c r="I315" s="59"/>
      <c r="J315" s="59"/>
      <c r="K315" s="59"/>
      <c r="L315" s="59"/>
      <c r="N315" s="59"/>
    </row>
    <row r="316" spans="3:22" ht="28" customHeight="1" x14ac:dyDescent="0.25">
      <c r="C316" s="188"/>
      <c r="I316" s="59"/>
      <c r="J316" s="59"/>
      <c r="K316" s="59"/>
      <c r="L316" s="59"/>
      <c r="N316" s="59"/>
    </row>
    <row r="317" spans="3:22" ht="28" customHeight="1" x14ac:dyDescent="0.25">
      <c r="C317" s="188"/>
      <c r="I317" s="59"/>
      <c r="J317" s="59"/>
      <c r="K317" s="59"/>
      <c r="L317" s="59"/>
      <c r="N317" s="59"/>
    </row>
    <row r="318" spans="3:22" ht="28" customHeight="1" x14ac:dyDescent="0.25">
      <c r="C318" s="188"/>
      <c r="I318" s="59"/>
      <c r="J318" s="59"/>
      <c r="K318" s="59"/>
      <c r="L318" s="59"/>
      <c r="N318" s="59"/>
    </row>
    <row r="319" spans="3:22" ht="28" customHeight="1" x14ac:dyDescent="0.25">
      <c r="C319" s="188"/>
      <c r="I319" s="59"/>
      <c r="J319" s="59"/>
      <c r="K319" s="59"/>
      <c r="L319" s="59"/>
      <c r="N319" s="59"/>
    </row>
    <row r="320" spans="3:22" ht="28" customHeight="1" x14ac:dyDescent="0.25">
      <c r="C320" s="188"/>
      <c r="I320" s="59"/>
      <c r="J320" s="59"/>
      <c r="K320" s="59"/>
      <c r="L320" s="59"/>
      <c r="N320" s="59"/>
    </row>
    <row r="321" spans="3:14" ht="28" customHeight="1" x14ac:dyDescent="0.25">
      <c r="C321" s="188"/>
      <c r="I321" s="59"/>
      <c r="J321" s="59"/>
      <c r="K321" s="59"/>
      <c r="L321" s="59"/>
      <c r="N321" s="59"/>
    </row>
    <row r="322" spans="3:14" ht="28" customHeight="1" x14ac:dyDescent="0.25">
      <c r="C322" s="188"/>
      <c r="I322" s="59"/>
      <c r="J322" s="59"/>
      <c r="K322" s="59"/>
      <c r="L322" s="59"/>
      <c r="N322" s="59"/>
    </row>
    <row r="323" spans="3:14" ht="28" customHeight="1" x14ac:dyDescent="0.25">
      <c r="C323" s="188"/>
      <c r="I323" s="59"/>
      <c r="J323" s="59"/>
      <c r="K323" s="59"/>
      <c r="L323" s="59"/>
      <c r="N323" s="59"/>
    </row>
    <row r="324" spans="3:14" ht="28" customHeight="1" x14ac:dyDescent="0.25">
      <c r="C324" s="188"/>
      <c r="I324" s="59"/>
      <c r="J324" s="59"/>
      <c r="K324" s="59"/>
      <c r="L324" s="59"/>
      <c r="N324" s="59"/>
    </row>
    <row r="325" spans="3:14" ht="28" customHeight="1" x14ac:dyDescent="0.25">
      <c r="C325" s="188"/>
      <c r="I325" s="59"/>
      <c r="J325" s="59"/>
      <c r="K325" s="59"/>
      <c r="L325" s="59"/>
      <c r="N325" s="59"/>
    </row>
    <row r="326" spans="3:14" ht="28" customHeight="1" x14ac:dyDescent="0.25">
      <c r="C326" s="188"/>
      <c r="I326" s="59"/>
      <c r="J326" s="59"/>
      <c r="K326" s="59"/>
      <c r="L326" s="59"/>
      <c r="N326" s="59"/>
    </row>
    <row r="327" spans="3:14" ht="28" customHeight="1" x14ac:dyDescent="0.25">
      <c r="C327" s="188"/>
      <c r="I327" s="59"/>
      <c r="J327" s="59"/>
      <c r="K327" s="59"/>
      <c r="L327" s="59"/>
      <c r="N327" s="59"/>
    </row>
    <row r="328" spans="3:14" ht="28" customHeight="1" x14ac:dyDescent="0.25">
      <c r="C328" s="188"/>
      <c r="I328" s="59"/>
      <c r="J328" s="59"/>
      <c r="K328" s="59"/>
      <c r="L328" s="59"/>
      <c r="N328" s="59"/>
    </row>
    <row r="329" spans="3:14" ht="28" customHeight="1" x14ac:dyDescent="0.25">
      <c r="C329" s="188"/>
      <c r="I329" s="59"/>
      <c r="J329" s="59"/>
      <c r="K329" s="59"/>
      <c r="L329" s="59"/>
      <c r="N329" s="59"/>
    </row>
    <row r="330" spans="3:14" ht="28" customHeight="1" x14ac:dyDescent="0.25">
      <c r="C330" s="188"/>
      <c r="I330" s="59"/>
      <c r="J330" s="59"/>
      <c r="K330" s="59"/>
      <c r="L330" s="59"/>
      <c r="N330" s="59"/>
    </row>
    <row r="331" spans="3:14" ht="28" customHeight="1" x14ac:dyDescent="0.25">
      <c r="C331" s="188"/>
      <c r="I331" s="59"/>
      <c r="J331" s="59"/>
      <c r="K331" s="59"/>
      <c r="L331" s="59"/>
      <c r="N331" s="59"/>
    </row>
    <row r="332" spans="3:14" ht="28" customHeight="1" x14ac:dyDescent="0.25">
      <c r="C332" s="188"/>
      <c r="I332" s="59"/>
      <c r="J332" s="59"/>
      <c r="K332" s="59"/>
      <c r="L332" s="59"/>
      <c r="N332" s="59"/>
    </row>
    <row r="333" spans="3:14" ht="28" customHeight="1" x14ac:dyDescent="0.25">
      <c r="C333" s="188"/>
      <c r="I333" s="59"/>
      <c r="J333" s="59"/>
      <c r="K333" s="59"/>
      <c r="L333" s="59"/>
      <c r="N333" s="59"/>
    </row>
    <row r="334" spans="3:14" ht="28" customHeight="1" x14ac:dyDescent="0.25">
      <c r="C334" s="188"/>
      <c r="I334" s="59"/>
      <c r="J334" s="59"/>
      <c r="K334" s="59"/>
      <c r="L334" s="59"/>
      <c r="N334" s="59"/>
    </row>
    <row r="335" spans="3:14" ht="28" customHeight="1" x14ac:dyDescent="0.25">
      <c r="C335" s="188"/>
      <c r="I335" s="59"/>
      <c r="J335" s="59"/>
      <c r="K335" s="59"/>
      <c r="L335" s="59"/>
      <c r="N335" s="59"/>
    </row>
    <row r="336" spans="3:14" ht="28" customHeight="1" x14ac:dyDescent="0.25">
      <c r="C336" s="188"/>
      <c r="I336" s="59"/>
      <c r="J336" s="59"/>
      <c r="K336" s="59"/>
      <c r="L336" s="59"/>
      <c r="N336" s="59"/>
    </row>
    <row r="337" spans="3:14" ht="28" customHeight="1" x14ac:dyDescent="0.25">
      <c r="C337" s="188"/>
      <c r="I337" s="59"/>
      <c r="J337" s="59"/>
      <c r="K337" s="59"/>
      <c r="L337" s="59"/>
      <c r="N337" s="59"/>
    </row>
    <row r="338" spans="3:14" ht="28" customHeight="1" x14ac:dyDescent="0.25">
      <c r="C338" s="188"/>
      <c r="I338" s="59"/>
      <c r="J338" s="59"/>
      <c r="K338" s="59"/>
      <c r="L338" s="59"/>
      <c r="N338" s="59"/>
    </row>
    <row r="339" spans="3:14" ht="28" customHeight="1" x14ac:dyDescent="0.25">
      <c r="C339" s="188"/>
      <c r="I339" s="59"/>
      <c r="J339" s="59"/>
      <c r="K339" s="59"/>
      <c r="L339" s="59"/>
      <c r="N339" s="59"/>
    </row>
    <row r="340" spans="3:14" ht="28" customHeight="1" x14ac:dyDescent="0.25">
      <c r="C340" s="188"/>
      <c r="I340" s="59"/>
      <c r="J340" s="59"/>
      <c r="K340" s="59"/>
      <c r="L340" s="59"/>
      <c r="N340" s="59"/>
    </row>
    <row r="341" spans="3:14" ht="28" customHeight="1" x14ac:dyDescent="0.25">
      <c r="C341" s="188"/>
      <c r="I341" s="59"/>
      <c r="J341" s="59"/>
      <c r="K341" s="59"/>
      <c r="L341" s="59"/>
      <c r="N341" s="59"/>
    </row>
    <row r="342" spans="3:14" ht="28" customHeight="1" x14ac:dyDescent="0.25">
      <c r="C342" s="188"/>
      <c r="I342" s="59"/>
      <c r="J342" s="59"/>
      <c r="K342" s="59"/>
      <c r="L342" s="59"/>
      <c r="N342" s="59"/>
    </row>
    <row r="343" spans="3:14" ht="28" customHeight="1" x14ac:dyDescent="0.25">
      <c r="C343" s="188"/>
      <c r="I343" s="59"/>
      <c r="J343" s="59"/>
      <c r="K343" s="59"/>
      <c r="L343" s="59"/>
      <c r="N343" s="59"/>
    </row>
    <row r="344" spans="3:14" ht="28" customHeight="1" x14ac:dyDescent="0.25">
      <c r="C344" s="188"/>
      <c r="I344" s="59"/>
      <c r="J344" s="59"/>
      <c r="K344" s="59"/>
      <c r="L344" s="59"/>
      <c r="N344" s="59"/>
    </row>
    <row r="345" spans="3:14" ht="28" customHeight="1" x14ac:dyDescent="0.25">
      <c r="C345" s="188"/>
      <c r="I345" s="59"/>
      <c r="J345" s="59"/>
      <c r="K345" s="59"/>
      <c r="L345" s="59"/>
      <c r="N345" s="59"/>
    </row>
    <row r="346" spans="3:14" ht="28" customHeight="1" x14ac:dyDescent="0.25">
      <c r="C346" s="188"/>
      <c r="I346" s="59"/>
      <c r="J346" s="59"/>
      <c r="K346" s="59"/>
      <c r="L346" s="59"/>
      <c r="N346" s="59"/>
    </row>
    <row r="347" spans="3:14" ht="28" customHeight="1" x14ac:dyDescent="0.25">
      <c r="C347" s="188"/>
      <c r="I347" s="59"/>
      <c r="J347" s="59"/>
      <c r="K347" s="59"/>
      <c r="L347" s="59"/>
      <c r="N347" s="59"/>
    </row>
    <row r="348" spans="3:14" ht="28" customHeight="1" x14ac:dyDescent="0.25">
      <c r="C348" s="188"/>
      <c r="I348" s="59"/>
      <c r="J348" s="59"/>
      <c r="K348" s="59"/>
      <c r="L348" s="59"/>
      <c r="N348" s="59"/>
    </row>
    <row r="349" spans="3:14" ht="28" customHeight="1" x14ac:dyDescent="0.25">
      <c r="C349" s="188"/>
      <c r="I349" s="59"/>
      <c r="J349" s="59"/>
      <c r="K349" s="59"/>
      <c r="L349" s="59"/>
      <c r="N349" s="59"/>
    </row>
    <row r="350" spans="3:14" ht="28" customHeight="1" x14ac:dyDescent="0.25">
      <c r="C350" s="188"/>
      <c r="I350" s="59"/>
      <c r="J350" s="59"/>
      <c r="K350" s="59"/>
      <c r="L350" s="59"/>
      <c r="N350" s="59"/>
    </row>
    <row r="351" spans="3:14" ht="28" customHeight="1" x14ac:dyDescent="0.25">
      <c r="C351" s="188"/>
      <c r="I351" s="59"/>
      <c r="J351" s="59"/>
      <c r="K351" s="59"/>
      <c r="L351" s="59"/>
      <c r="N351" s="59"/>
    </row>
    <row r="352" spans="3:14" ht="28" customHeight="1" x14ac:dyDescent="0.25">
      <c r="C352" s="188"/>
      <c r="I352" s="59"/>
      <c r="J352" s="59"/>
      <c r="K352" s="59"/>
      <c r="L352" s="59"/>
      <c r="N352" s="59"/>
    </row>
    <row r="353" spans="3:14" ht="28" customHeight="1" x14ac:dyDescent="0.25">
      <c r="C353" s="188"/>
      <c r="I353" s="59"/>
      <c r="J353" s="59"/>
      <c r="K353" s="59"/>
      <c r="L353" s="59"/>
      <c r="N353" s="59"/>
    </row>
    <row r="354" spans="3:14" ht="28" customHeight="1" x14ac:dyDescent="0.25">
      <c r="C354" s="188"/>
      <c r="I354" s="59"/>
      <c r="J354" s="59"/>
      <c r="K354" s="59"/>
      <c r="L354" s="59"/>
      <c r="N354" s="59"/>
    </row>
    <row r="355" spans="3:14" ht="28" customHeight="1" x14ac:dyDescent="0.25">
      <c r="C355" s="188"/>
      <c r="I355" s="59"/>
      <c r="J355" s="59"/>
      <c r="K355" s="59"/>
      <c r="L355" s="59"/>
      <c r="N355" s="59"/>
    </row>
    <row r="356" spans="3:14" ht="28" customHeight="1" x14ac:dyDescent="0.25">
      <c r="C356" s="188"/>
      <c r="I356" s="59"/>
      <c r="J356" s="59"/>
      <c r="K356" s="59"/>
      <c r="L356" s="59"/>
      <c r="N356" s="59"/>
    </row>
    <row r="357" spans="3:14" ht="28" customHeight="1" x14ac:dyDescent="0.25">
      <c r="C357" s="188"/>
      <c r="I357" s="59"/>
      <c r="J357" s="59"/>
      <c r="K357" s="59"/>
      <c r="L357" s="59"/>
      <c r="N357" s="59"/>
    </row>
    <row r="358" spans="3:14" ht="28" customHeight="1" x14ac:dyDescent="0.25">
      <c r="C358" s="188"/>
      <c r="I358" s="59"/>
      <c r="J358" s="59"/>
      <c r="K358" s="59"/>
      <c r="L358" s="59"/>
      <c r="N358" s="59"/>
    </row>
    <row r="359" spans="3:14" ht="28" customHeight="1" x14ac:dyDescent="0.25">
      <c r="C359" s="188"/>
      <c r="I359" s="59"/>
      <c r="J359" s="59"/>
      <c r="K359" s="59"/>
      <c r="L359" s="59"/>
      <c r="N359" s="59"/>
    </row>
    <row r="360" spans="3:14" ht="28" customHeight="1" x14ac:dyDescent="0.25">
      <c r="C360" s="188"/>
      <c r="I360" s="59"/>
      <c r="J360" s="59"/>
      <c r="K360" s="59"/>
      <c r="L360" s="59"/>
      <c r="N360" s="59"/>
    </row>
    <row r="361" spans="3:14" ht="28" customHeight="1" x14ac:dyDescent="0.25">
      <c r="C361" s="188"/>
      <c r="I361" s="59"/>
      <c r="J361" s="59"/>
      <c r="K361" s="59"/>
      <c r="L361" s="59"/>
      <c r="N361" s="59"/>
    </row>
    <row r="362" spans="3:14" ht="28" customHeight="1" x14ac:dyDescent="0.25">
      <c r="C362" s="188"/>
      <c r="I362" s="59"/>
      <c r="J362" s="59"/>
      <c r="K362" s="59"/>
      <c r="L362" s="59"/>
      <c r="N362" s="59"/>
    </row>
    <row r="363" spans="3:14" ht="28" customHeight="1" x14ac:dyDescent="0.25">
      <c r="C363" s="188"/>
      <c r="I363" s="59"/>
      <c r="J363" s="59"/>
      <c r="K363" s="59"/>
      <c r="L363" s="59"/>
      <c r="N363" s="59"/>
    </row>
    <row r="364" spans="3:14" ht="28" customHeight="1" x14ac:dyDescent="0.25">
      <c r="C364" s="188"/>
      <c r="I364" s="59"/>
      <c r="J364" s="59"/>
      <c r="K364" s="59"/>
      <c r="L364" s="59"/>
      <c r="N364" s="59"/>
    </row>
    <row r="365" spans="3:14" ht="28" customHeight="1" x14ac:dyDescent="0.25">
      <c r="C365" s="188"/>
      <c r="I365" s="59"/>
      <c r="J365" s="59"/>
      <c r="K365" s="59"/>
      <c r="L365" s="59"/>
      <c r="N365" s="59"/>
    </row>
    <row r="366" spans="3:14" ht="28" customHeight="1" x14ac:dyDescent="0.25">
      <c r="C366" s="188"/>
      <c r="I366" s="59"/>
      <c r="J366" s="59"/>
      <c r="K366" s="59"/>
      <c r="L366" s="59"/>
      <c r="N366" s="59"/>
    </row>
    <row r="367" spans="3:14" ht="28" customHeight="1" x14ac:dyDescent="0.25">
      <c r="C367" s="188"/>
      <c r="I367" s="59"/>
      <c r="J367" s="59"/>
      <c r="K367" s="59"/>
      <c r="L367" s="59"/>
      <c r="N367" s="59"/>
    </row>
    <row r="368" spans="3:14" ht="28" customHeight="1" x14ac:dyDescent="0.25">
      <c r="C368" s="188"/>
      <c r="I368" s="59"/>
      <c r="J368" s="59"/>
      <c r="K368" s="59"/>
      <c r="L368" s="59"/>
      <c r="N368" s="59"/>
    </row>
    <row r="369" spans="3:14" ht="28" customHeight="1" x14ac:dyDescent="0.25">
      <c r="C369" s="188"/>
      <c r="I369" s="59"/>
      <c r="J369" s="59"/>
      <c r="K369" s="59"/>
      <c r="L369" s="59"/>
      <c r="N369" s="59"/>
    </row>
    <row r="370" spans="3:14" ht="28" customHeight="1" x14ac:dyDescent="0.25">
      <c r="C370" s="188"/>
      <c r="I370" s="59"/>
      <c r="J370" s="59"/>
      <c r="K370" s="59"/>
      <c r="L370" s="59"/>
      <c r="N370" s="59"/>
    </row>
    <row r="371" spans="3:14" ht="28" customHeight="1" x14ac:dyDescent="0.25">
      <c r="C371" s="188"/>
      <c r="I371" s="59"/>
      <c r="J371" s="59"/>
      <c r="K371" s="59"/>
      <c r="L371" s="59"/>
      <c r="N371" s="59"/>
    </row>
    <row r="372" spans="3:14" ht="28" customHeight="1" x14ac:dyDescent="0.25">
      <c r="C372" s="188"/>
      <c r="I372" s="59"/>
      <c r="J372" s="59"/>
      <c r="K372" s="59"/>
      <c r="L372" s="59"/>
      <c r="N372" s="59"/>
    </row>
    <row r="373" spans="3:14" ht="28" customHeight="1" x14ac:dyDescent="0.25">
      <c r="C373" s="188"/>
      <c r="I373" s="59"/>
      <c r="J373" s="59"/>
      <c r="K373" s="59"/>
      <c r="L373" s="59"/>
      <c r="N373" s="59"/>
    </row>
    <row r="374" spans="3:14" ht="28" customHeight="1" x14ac:dyDescent="0.25">
      <c r="C374" s="188"/>
      <c r="I374" s="59"/>
      <c r="J374" s="59"/>
      <c r="K374" s="59"/>
      <c r="L374" s="59"/>
      <c r="N374" s="59"/>
    </row>
    <row r="375" spans="3:14" ht="28" customHeight="1" x14ac:dyDescent="0.25">
      <c r="C375" s="188"/>
      <c r="I375" s="59"/>
      <c r="J375" s="59"/>
      <c r="K375" s="59"/>
      <c r="L375" s="59"/>
      <c r="N375" s="59"/>
    </row>
    <row r="376" spans="3:14" ht="28" customHeight="1" x14ac:dyDescent="0.25">
      <c r="C376" s="188"/>
      <c r="I376" s="59"/>
      <c r="J376" s="59"/>
      <c r="K376" s="59"/>
      <c r="L376" s="59"/>
      <c r="N376" s="59"/>
    </row>
    <row r="377" spans="3:14" ht="28" customHeight="1" x14ac:dyDescent="0.25">
      <c r="C377" s="188"/>
      <c r="I377" s="59"/>
      <c r="J377" s="59"/>
      <c r="K377" s="59"/>
      <c r="L377" s="59"/>
      <c r="N377" s="59"/>
    </row>
    <row r="378" spans="3:14" ht="28" customHeight="1" x14ac:dyDescent="0.25">
      <c r="C378" s="188"/>
      <c r="I378" s="59"/>
      <c r="J378" s="59"/>
      <c r="K378" s="59"/>
      <c r="L378" s="59"/>
      <c r="N378" s="59"/>
    </row>
    <row r="379" spans="3:14" ht="28" customHeight="1" x14ac:dyDescent="0.25">
      <c r="C379" s="188"/>
      <c r="I379" s="59"/>
      <c r="J379" s="59"/>
      <c r="K379" s="59"/>
      <c r="L379" s="59"/>
      <c r="N379" s="59"/>
    </row>
    <row r="380" spans="3:14" ht="28" customHeight="1" x14ac:dyDescent="0.25">
      <c r="C380" s="188"/>
      <c r="I380" s="59"/>
      <c r="J380" s="59"/>
      <c r="K380" s="59"/>
      <c r="L380" s="59"/>
      <c r="N380" s="59"/>
    </row>
    <row r="381" spans="3:14" ht="28" customHeight="1" x14ac:dyDescent="0.25">
      <c r="C381" s="188"/>
      <c r="I381" s="59"/>
      <c r="J381" s="59"/>
      <c r="K381" s="59"/>
      <c r="L381" s="59"/>
      <c r="N381" s="59"/>
    </row>
    <row r="382" spans="3:14" ht="28" customHeight="1" x14ac:dyDescent="0.25">
      <c r="C382" s="188"/>
      <c r="I382" s="59"/>
      <c r="J382" s="59"/>
      <c r="K382" s="59"/>
      <c r="L382" s="59"/>
      <c r="N382" s="59"/>
    </row>
    <row r="383" spans="3:14" ht="28" customHeight="1" x14ac:dyDescent="0.25">
      <c r="C383" s="188"/>
      <c r="I383" s="59"/>
      <c r="J383" s="59"/>
      <c r="K383" s="59"/>
      <c r="L383" s="59"/>
      <c r="N383" s="59"/>
    </row>
    <row r="384" spans="3:14" ht="28" customHeight="1" x14ac:dyDescent="0.25">
      <c r="C384" s="188"/>
      <c r="I384" s="59"/>
      <c r="J384" s="59"/>
      <c r="K384" s="59"/>
      <c r="L384" s="59"/>
      <c r="N384" s="59"/>
    </row>
    <row r="385" spans="3:14" ht="28" customHeight="1" x14ac:dyDescent="0.25">
      <c r="C385" s="188"/>
      <c r="I385" s="59"/>
      <c r="J385" s="59"/>
      <c r="K385" s="59"/>
      <c r="L385" s="59"/>
      <c r="N385" s="59"/>
    </row>
    <row r="386" spans="3:14" ht="28" customHeight="1" x14ac:dyDescent="0.25">
      <c r="C386" s="188"/>
      <c r="I386" s="59"/>
      <c r="J386" s="59"/>
      <c r="K386" s="59"/>
      <c r="L386" s="59"/>
      <c r="N386" s="59"/>
    </row>
    <row r="387" spans="3:14" ht="28" customHeight="1" x14ac:dyDescent="0.25">
      <c r="C387" s="188"/>
      <c r="I387" s="59"/>
      <c r="J387" s="59"/>
      <c r="K387" s="59"/>
      <c r="L387" s="59"/>
      <c r="N387" s="59"/>
    </row>
    <row r="388" spans="3:14" ht="28" customHeight="1" x14ac:dyDescent="0.25">
      <c r="C388" s="188"/>
      <c r="I388" s="59"/>
      <c r="J388" s="59"/>
      <c r="K388" s="59"/>
      <c r="L388" s="59"/>
      <c r="N388" s="59"/>
    </row>
    <row r="389" spans="3:14" ht="28" customHeight="1" x14ac:dyDescent="0.25">
      <c r="C389" s="188"/>
      <c r="I389" s="59"/>
      <c r="J389" s="59"/>
      <c r="K389" s="59"/>
      <c r="L389" s="59"/>
      <c r="N389" s="59"/>
    </row>
    <row r="390" spans="3:14" ht="28" customHeight="1" x14ac:dyDescent="0.25">
      <c r="C390" s="188"/>
      <c r="I390" s="59"/>
      <c r="J390" s="59"/>
      <c r="K390" s="59"/>
      <c r="L390" s="59"/>
      <c r="N390" s="59"/>
    </row>
    <row r="391" spans="3:14" ht="28" customHeight="1" x14ac:dyDescent="0.25">
      <c r="C391" s="188"/>
      <c r="I391" s="59"/>
      <c r="J391" s="59"/>
      <c r="K391" s="59"/>
      <c r="L391" s="59"/>
      <c r="N391" s="59"/>
    </row>
    <row r="392" spans="3:14" ht="28" customHeight="1" x14ac:dyDescent="0.25">
      <c r="C392" s="188"/>
      <c r="I392" s="59"/>
      <c r="J392" s="59"/>
      <c r="K392" s="59"/>
      <c r="L392" s="59"/>
      <c r="N392" s="59"/>
    </row>
    <row r="393" spans="3:14" ht="28" customHeight="1" x14ac:dyDescent="0.25">
      <c r="C393" s="188"/>
      <c r="I393" s="59"/>
      <c r="J393" s="59"/>
      <c r="K393" s="59"/>
      <c r="L393" s="59"/>
      <c r="N393" s="59"/>
    </row>
    <row r="394" spans="3:14" ht="28" customHeight="1" x14ac:dyDescent="0.25">
      <c r="C394" s="188"/>
      <c r="I394" s="59"/>
      <c r="J394" s="59"/>
      <c r="K394" s="59"/>
      <c r="L394" s="59"/>
      <c r="N394" s="59"/>
    </row>
    <row r="395" spans="3:14" ht="28" customHeight="1" x14ac:dyDescent="0.25">
      <c r="C395" s="188"/>
      <c r="I395" s="59"/>
      <c r="J395" s="59"/>
      <c r="K395" s="59"/>
      <c r="L395" s="59"/>
      <c r="N395" s="59"/>
    </row>
    <row r="396" spans="3:14" ht="28" customHeight="1" x14ac:dyDescent="0.25">
      <c r="C396" s="188"/>
      <c r="I396" s="59"/>
      <c r="J396" s="59"/>
      <c r="K396" s="59"/>
      <c r="L396" s="59"/>
      <c r="N396" s="59"/>
    </row>
    <row r="397" spans="3:14" ht="28" customHeight="1" x14ac:dyDescent="0.25">
      <c r="C397" s="188"/>
      <c r="I397" s="59"/>
      <c r="J397" s="59"/>
      <c r="K397" s="59"/>
      <c r="L397" s="59"/>
      <c r="N397" s="59"/>
    </row>
    <row r="398" spans="3:14" ht="28" customHeight="1" x14ac:dyDescent="0.25">
      <c r="C398" s="188"/>
      <c r="I398" s="59"/>
      <c r="J398" s="59"/>
      <c r="K398" s="59"/>
      <c r="L398" s="59"/>
      <c r="N398" s="59"/>
    </row>
    <row r="399" spans="3:14" ht="28" customHeight="1" x14ac:dyDescent="0.25">
      <c r="C399" s="188"/>
      <c r="I399" s="59"/>
      <c r="J399" s="59"/>
      <c r="K399" s="59"/>
      <c r="L399" s="59"/>
      <c r="N399" s="59"/>
    </row>
    <row r="400" spans="3:14" ht="28" customHeight="1" x14ac:dyDescent="0.25">
      <c r="C400" s="188"/>
      <c r="I400" s="59"/>
      <c r="J400" s="59"/>
      <c r="K400" s="59"/>
      <c r="L400" s="59"/>
      <c r="N400" s="59"/>
    </row>
    <row r="401" spans="3:14" ht="28" customHeight="1" x14ac:dyDescent="0.25">
      <c r="C401" s="188"/>
      <c r="I401" s="59"/>
      <c r="J401" s="59"/>
      <c r="K401" s="59"/>
      <c r="L401" s="59"/>
      <c r="N401" s="59"/>
    </row>
    <row r="402" spans="3:14" ht="28" customHeight="1" x14ac:dyDescent="0.25">
      <c r="C402" s="188"/>
      <c r="I402" s="59"/>
      <c r="J402" s="59"/>
      <c r="K402" s="59"/>
      <c r="L402" s="59"/>
      <c r="N402" s="59"/>
    </row>
    <row r="403" spans="3:14" ht="28" customHeight="1" x14ac:dyDescent="0.25">
      <c r="C403" s="188"/>
      <c r="I403" s="59"/>
      <c r="J403" s="59"/>
      <c r="K403" s="59"/>
      <c r="L403" s="59"/>
      <c r="N403" s="59"/>
    </row>
    <row r="404" spans="3:14" ht="28" customHeight="1" x14ac:dyDescent="0.25">
      <c r="C404" s="188"/>
      <c r="I404" s="59"/>
      <c r="J404" s="59"/>
      <c r="K404" s="59"/>
      <c r="L404" s="59"/>
      <c r="N404" s="59"/>
    </row>
    <row r="405" spans="3:14" ht="28" customHeight="1" x14ac:dyDescent="0.25">
      <c r="C405" s="188"/>
      <c r="I405" s="59"/>
      <c r="J405" s="59"/>
      <c r="K405" s="59"/>
      <c r="L405" s="59"/>
      <c r="N405" s="59"/>
    </row>
    <row r="406" spans="3:14" ht="28" customHeight="1" x14ac:dyDescent="0.25">
      <c r="C406" s="188"/>
      <c r="I406" s="59"/>
      <c r="J406" s="59"/>
      <c r="K406" s="59"/>
      <c r="L406" s="59"/>
      <c r="N406" s="59"/>
    </row>
    <row r="407" spans="3:14" ht="28" customHeight="1" x14ac:dyDescent="0.25">
      <c r="C407" s="188"/>
      <c r="I407" s="59"/>
      <c r="J407" s="59"/>
      <c r="K407" s="59"/>
      <c r="L407" s="59"/>
      <c r="N407" s="59"/>
    </row>
    <row r="408" spans="3:14" ht="28" customHeight="1" x14ac:dyDescent="0.25">
      <c r="C408" s="188"/>
      <c r="I408" s="59"/>
      <c r="J408" s="59"/>
      <c r="K408" s="59"/>
      <c r="L408" s="59"/>
      <c r="N408" s="59"/>
    </row>
    <row r="409" spans="3:14" ht="28" customHeight="1" x14ac:dyDescent="0.25">
      <c r="C409" s="188"/>
      <c r="I409" s="59"/>
      <c r="J409" s="59"/>
      <c r="K409" s="59"/>
      <c r="L409" s="59"/>
      <c r="N409" s="59"/>
    </row>
    <row r="410" spans="3:14" ht="28" customHeight="1" x14ac:dyDescent="0.25">
      <c r="C410" s="188"/>
      <c r="I410" s="59"/>
      <c r="J410" s="59"/>
      <c r="K410" s="59"/>
      <c r="L410" s="59"/>
      <c r="N410" s="59"/>
    </row>
    <row r="411" spans="3:14" ht="28" customHeight="1" x14ac:dyDescent="0.25">
      <c r="C411" s="188"/>
      <c r="I411" s="59"/>
      <c r="J411" s="59"/>
      <c r="K411" s="59"/>
      <c r="L411" s="59"/>
      <c r="N411" s="59"/>
    </row>
    <row r="412" spans="3:14" ht="28" customHeight="1" x14ac:dyDescent="0.25">
      <c r="C412" s="188"/>
      <c r="I412" s="59"/>
      <c r="J412" s="59"/>
      <c r="K412" s="59"/>
      <c r="L412" s="59"/>
      <c r="N412" s="59"/>
    </row>
    <row r="413" spans="3:14" ht="28" customHeight="1" x14ac:dyDescent="0.25">
      <c r="C413" s="188"/>
      <c r="I413" s="59"/>
      <c r="J413" s="59"/>
      <c r="K413" s="59"/>
      <c r="L413" s="59"/>
      <c r="N413" s="59"/>
    </row>
    <row r="414" spans="3:14" ht="28" customHeight="1" x14ac:dyDescent="0.25">
      <c r="C414" s="188"/>
      <c r="I414" s="59"/>
      <c r="J414" s="59"/>
      <c r="K414" s="59"/>
      <c r="L414" s="59"/>
      <c r="N414" s="59"/>
    </row>
    <row r="415" spans="3:14" ht="28" customHeight="1" x14ac:dyDescent="0.25">
      <c r="C415" s="188"/>
      <c r="I415" s="59"/>
      <c r="J415" s="59"/>
      <c r="K415" s="59"/>
      <c r="L415" s="59"/>
      <c r="N415" s="59"/>
    </row>
    <row r="416" spans="3:14" ht="28" customHeight="1" x14ac:dyDescent="0.25">
      <c r="C416" s="188"/>
      <c r="I416" s="59"/>
      <c r="J416" s="59"/>
      <c r="K416" s="59"/>
      <c r="L416" s="59"/>
      <c r="N416" s="59"/>
    </row>
    <row r="417" spans="3:14" ht="28" customHeight="1" x14ac:dyDescent="0.25">
      <c r="C417" s="188"/>
      <c r="I417" s="59"/>
      <c r="J417" s="59"/>
      <c r="K417" s="59"/>
      <c r="L417" s="59"/>
      <c r="N417" s="59"/>
    </row>
    <row r="418" spans="3:14" ht="28" customHeight="1" x14ac:dyDescent="0.25">
      <c r="C418" s="188"/>
      <c r="I418" s="59"/>
      <c r="J418" s="59"/>
      <c r="K418" s="59"/>
      <c r="L418" s="59"/>
      <c r="N418" s="59"/>
    </row>
    <row r="419" spans="3:14" ht="28" customHeight="1" x14ac:dyDescent="0.25">
      <c r="C419" s="188"/>
      <c r="I419" s="59"/>
      <c r="J419" s="59"/>
      <c r="K419" s="59"/>
      <c r="L419" s="59"/>
      <c r="N419" s="59"/>
    </row>
    <row r="420" spans="3:14" ht="28" customHeight="1" x14ac:dyDescent="0.25">
      <c r="C420" s="188"/>
      <c r="I420" s="59"/>
      <c r="J420" s="59"/>
      <c r="K420" s="59"/>
      <c r="L420" s="59"/>
      <c r="N420" s="59"/>
    </row>
    <row r="421" spans="3:14" ht="28" customHeight="1" x14ac:dyDescent="0.25">
      <c r="C421" s="188"/>
      <c r="I421" s="59"/>
      <c r="J421" s="59"/>
      <c r="K421" s="59"/>
      <c r="L421" s="59"/>
      <c r="N421" s="59"/>
    </row>
    <row r="422" spans="3:14" ht="28" customHeight="1" x14ac:dyDescent="0.25">
      <c r="C422" s="188"/>
      <c r="I422" s="59"/>
      <c r="J422" s="59"/>
      <c r="K422" s="59"/>
      <c r="L422" s="59"/>
      <c r="N422" s="59"/>
    </row>
    <row r="423" spans="3:14" ht="28" customHeight="1" x14ac:dyDescent="0.25">
      <c r="C423" s="188"/>
      <c r="I423" s="59"/>
      <c r="J423" s="59"/>
      <c r="K423" s="59"/>
      <c r="L423" s="59"/>
      <c r="N423" s="59"/>
    </row>
    <row r="424" spans="3:14" ht="28" customHeight="1" x14ac:dyDescent="0.25">
      <c r="C424" s="188"/>
      <c r="I424" s="59"/>
      <c r="J424" s="59"/>
      <c r="K424" s="59"/>
      <c r="L424" s="59"/>
      <c r="N424" s="59"/>
    </row>
    <row r="425" spans="3:14" ht="28" customHeight="1" x14ac:dyDescent="0.25">
      <c r="C425" s="188"/>
      <c r="I425" s="59"/>
      <c r="J425" s="59"/>
      <c r="K425" s="59"/>
      <c r="L425" s="59"/>
      <c r="N425" s="59"/>
    </row>
    <row r="426" spans="3:14" ht="28" customHeight="1" x14ac:dyDescent="0.25">
      <c r="C426" s="188"/>
      <c r="I426" s="59"/>
      <c r="J426" s="59"/>
      <c r="K426" s="59"/>
      <c r="L426" s="59"/>
      <c r="N426" s="59"/>
    </row>
    <row r="427" spans="3:14" ht="28" customHeight="1" x14ac:dyDescent="0.25">
      <c r="C427" s="188"/>
      <c r="I427" s="59"/>
      <c r="J427" s="59"/>
      <c r="K427" s="59"/>
      <c r="L427" s="59"/>
      <c r="N427" s="59"/>
    </row>
    <row r="428" spans="3:14" ht="28" customHeight="1" x14ac:dyDescent="0.25">
      <c r="C428" s="188"/>
      <c r="I428" s="59"/>
      <c r="J428" s="59"/>
      <c r="K428" s="59"/>
      <c r="L428" s="59"/>
      <c r="N428" s="59"/>
    </row>
    <row r="429" spans="3:14" ht="28" customHeight="1" x14ac:dyDescent="0.25">
      <c r="C429" s="188"/>
      <c r="I429" s="59"/>
      <c r="J429" s="59"/>
      <c r="K429" s="59"/>
      <c r="L429" s="59"/>
      <c r="N429" s="59"/>
    </row>
    <row r="430" spans="3:14" ht="28" customHeight="1" x14ac:dyDescent="0.25">
      <c r="C430" s="188"/>
      <c r="I430" s="59"/>
      <c r="J430" s="59"/>
      <c r="K430" s="59"/>
      <c r="L430" s="59"/>
      <c r="N430" s="59"/>
    </row>
    <row r="431" spans="3:14" ht="28" customHeight="1" x14ac:dyDescent="0.25">
      <c r="C431" s="188"/>
      <c r="I431" s="59"/>
      <c r="J431" s="59"/>
      <c r="K431" s="59"/>
      <c r="L431" s="59"/>
      <c r="N431" s="59"/>
    </row>
    <row r="432" spans="3:14" ht="28" customHeight="1" x14ac:dyDescent="0.25">
      <c r="C432" s="188"/>
      <c r="I432" s="59"/>
      <c r="J432" s="59"/>
      <c r="K432" s="59"/>
      <c r="L432" s="59"/>
      <c r="N432" s="59"/>
    </row>
    <row r="433" spans="3:14" ht="28" customHeight="1" x14ac:dyDescent="0.25">
      <c r="C433" s="188"/>
      <c r="I433" s="59"/>
      <c r="J433" s="59"/>
      <c r="K433" s="59"/>
      <c r="L433" s="59"/>
      <c r="N433" s="59"/>
    </row>
    <row r="434" spans="3:14" ht="28" customHeight="1" x14ac:dyDescent="0.25">
      <c r="C434" s="188"/>
      <c r="I434" s="59"/>
      <c r="J434" s="59"/>
      <c r="K434" s="59"/>
      <c r="L434" s="59"/>
      <c r="N434" s="59"/>
    </row>
    <row r="435" spans="3:14" ht="28" customHeight="1" x14ac:dyDescent="0.25">
      <c r="C435" s="188"/>
      <c r="I435" s="59"/>
      <c r="J435" s="59"/>
      <c r="K435" s="59"/>
      <c r="L435" s="59"/>
      <c r="N435" s="59"/>
    </row>
    <row r="436" spans="3:14" ht="28" customHeight="1" x14ac:dyDescent="0.25">
      <c r="C436" s="188"/>
      <c r="I436" s="59"/>
      <c r="J436" s="59"/>
      <c r="K436" s="59"/>
      <c r="L436" s="59"/>
      <c r="N436" s="59"/>
    </row>
    <row r="437" spans="3:14" ht="28" customHeight="1" x14ac:dyDescent="0.25">
      <c r="C437" s="188"/>
      <c r="I437" s="59"/>
      <c r="J437" s="59"/>
      <c r="K437" s="59"/>
      <c r="L437" s="59"/>
      <c r="N437" s="59"/>
    </row>
    <row r="438" spans="3:14" ht="28" customHeight="1" x14ac:dyDescent="0.25">
      <c r="C438" s="188"/>
      <c r="I438" s="59"/>
      <c r="J438" s="59"/>
      <c r="K438" s="59"/>
      <c r="L438" s="59"/>
      <c r="N438" s="59"/>
    </row>
    <row r="439" spans="3:14" ht="28" customHeight="1" x14ac:dyDescent="0.25">
      <c r="C439" s="188"/>
      <c r="I439" s="59"/>
      <c r="J439" s="59"/>
      <c r="K439" s="59"/>
      <c r="L439" s="59"/>
      <c r="N439" s="59"/>
    </row>
    <row r="440" spans="3:14" ht="28" customHeight="1" x14ac:dyDescent="0.25">
      <c r="C440" s="188"/>
      <c r="I440" s="59"/>
      <c r="J440" s="59"/>
      <c r="K440" s="59"/>
      <c r="L440" s="59"/>
      <c r="N440" s="59"/>
    </row>
    <row r="441" spans="3:14" ht="28" customHeight="1" x14ac:dyDescent="0.25">
      <c r="C441" s="188"/>
      <c r="I441" s="59"/>
      <c r="J441" s="59"/>
      <c r="K441" s="59"/>
      <c r="L441" s="59"/>
      <c r="N441" s="59"/>
    </row>
    <row r="442" spans="3:14" ht="28" customHeight="1" x14ac:dyDescent="0.25">
      <c r="C442" s="188"/>
      <c r="I442" s="59"/>
      <c r="J442" s="59"/>
      <c r="K442" s="59"/>
      <c r="L442" s="59"/>
      <c r="N442" s="59"/>
    </row>
    <row r="443" spans="3:14" ht="28" customHeight="1" x14ac:dyDescent="0.25">
      <c r="C443" s="188"/>
      <c r="I443" s="59"/>
      <c r="J443" s="59"/>
      <c r="K443" s="59"/>
      <c r="L443" s="59"/>
      <c r="N443" s="59"/>
    </row>
    <row r="444" spans="3:14" ht="28" customHeight="1" x14ac:dyDescent="0.25">
      <c r="C444" s="188"/>
      <c r="I444" s="59"/>
      <c r="J444" s="59"/>
      <c r="K444" s="59"/>
      <c r="L444" s="59"/>
      <c r="N444" s="59"/>
    </row>
    <row r="445" spans="3:14" ht="28" customHeight="1" x14ac:dyDescent="0.25">
      <c r="C445" s="188"/>
      <c r="I445" s="59"/>
      <c r="J445" s="59"/>
      <c r="K445" s="59"/>
      <c r="L445" s="59"/>
      <c r="N445" s="59"/>
    </row>
    <row r="446" spans="3:14" ht="28" customHeight="1" x14ac:dyDescent="0.25">
      <c r="C446" s="188"/>
      <c r="I446" s="59"/>
      <c r="J446" s="59"/>
      <c r="K446" s="59"/>
      <c r="L446" s="59"/>
      <c r="N446" s="59"/>
    </row>
    <row r="447" spans="3:14" ht="28" customHeight="1" x14ac:dyDescent="0.25">
      <c r="C447" s="188"/>
      <c r="I447" s="59"/>
      <c r="J447" s="59"/>
      <c r="K447" s="59"/>
      <c r="L447" s="59"/>
      <c r="N447" s="59"/>
    </row>
    <row r="448" spans="3:14" ht="28" customHeight="1" x14ac:dyDescent="0.25">
      <c r="C448" s="188"/>
      <c r="I448" s="59"/>
      <c r="J448" s="59"/>
      <c r="K448" s="59"/>
      <c r="L448" s="59"/>
      <c r="N448" s="59"/>
    </row>
    <row r="449" spans="3:14" ht="28" customHeight="1" x14ac:dyDescent="0.25">
      <c r="C449" s="188"/>
      <c r="I449" s="59"/>
      <c r="J449" s="59"/>
      <c r="K449" s="59"/>
      <c r="L449" s="59"/>
      <c r="N449" s="59"/>
    </row>
    <row r="450" spans="3:14" ht="28" customHeight="1" x14ac:dyDescent="0.25">
      <c r="C450" s="188"/>
      <c r="I450" s="59"/>
      <c r="J450" s="59"/>
      <c r="K450" s="59"/>
      <c r="L450" s="59"/>
      <c r="N450" s="59"/>
    </row>
    <row r="451" spans="3:14" ht="28" customHeight="1" x14ac:dyDescent="0.25">
      <c r="C451" s="188"/>
      <c r="I451" s="59"/>
      <c r="J451" s="59"/>
      <c r="K451" s="59"/>
      <c r="L451" s="59"/>
      <c r="N451" s="59"/>
    </row>
    <row r="452" spans="3:14" ht="28" customHeight="1" x14ac:dyDescent="0.25">
      <c r="C452" s="188"/>
      <c r="I452" s="59"/>
      <c r="J452" s="59"/>
      <c r="K452" s="59"/>
      <c r="L452" s="59"/>
      <c r="N452" s="59"/>
    </row>
    <row r="453" spans="3:14" ht="28" customHeight="1" x14ac:dyDescent="0.25">
      <c r="C453" s="188"/>
      <c r="I453" s="59"/>
      <c r="J453" s="59"/>
      <c r="K453" s="59"/>
      <c r="L453" s="59"/>
      <c r="N453" s="59"/>
    </row>
    <row r="454" spans="3:14" ht="28" customHeight="1" x14ac:dyDescent="0.25">
      <c r="C454" s="188"/>
      <c r="I454" s="59"/>
      <c r="J454" s="59"/>
      <c r="K454" s="59"/>
      <c r="L454" s="59"/>
      <c r="N454" s="59"/>
    </row>
    <row r="455" spans="3:14" ht="28" customHeight="1" x14ac:dyDescent="0.25">
      <c r="C455" s="188"/>
      <c r="I455" s="59"/>
      <c r="J455" s="59"/>
      <c r="K455" s="59"/>
      <c r="L455" s="59"/>
      <c r="N455" s="59"/>
    </row>
    <row r="456" spans="3:14" ht="28" customHeight="1" x14ac:dyDescent="0.25">
      <c r="C456" s="188"/>
      <c r="I456" s="59"/>
      <c r="J456" s="59"/>
      <c r="K456" s="59"/>
      <c r="L456" s="59"/>
      <c r="N456" s="59"/>
    </row>
    <row r="457" spans="3:14" ht="28" customHeight="1" x14ac:dyDescent="0.25">
      <c r="C457" s="188"/>
      <c r="I457" s="59"/>
      <c r="J457" s="59"/>
      <c r="K457" s="59"/>
      <c r="L457" s="59"/>
      <c r="N457" s="59"/>
    </row>
    <row r="458" spans="3:14" ht="28" customHeight="1" x14ac:dyDescent="0.25">
      <c r="C458" s="188"/>
      <c r="I458" s="59"/>
      <c r="J458" s="59"/>
      <c r="K458" s="59"/>
      <c r="L458" s="59"/>
      <c r="N458" s="59"/>
    </row>
    <row r="459" spans="3:14" ht="28" customHeight="1" x14ac:dyDescent="0.25">
      <c r="C459" s="188"/>
      <c r="I459" s="59"/>
      <c r="J459" s="59"/>
      <c r="K459" s="59"/>
      <c r="L459" s="59"/>
      <c r="N459" s="59"/>
    </row>
    <row r="460" spans="3:14" ht="28" customHeight="1" x14ac:dyDescent="0.25">
      <c r="C460" s="188"/>
      <c r="I460" s="59"/>
      <c r="J460" s="59"/>
      <c r="K460" s="59"/>
      <c r="L460" s="59"/>
      <c r="N460" s="59"/>
    </row>
    <row r="461" spans="3:14" ht="28" customHeight="1" x14ac:dyDescent="0.25">
      <c r="C461" s="188"/>
      <c r="I461" s="59"/>
      <c r="J461" s="59"/>
      <c r="K461" s="59"/>
      <c r="L461" s="59"/>
      <c r="N461" s="59"/>
    </row>
    <row r="462" spans="3:14" ht="28" customHeight="1" x14ac:dyDescent="0.25">
      <c r="C462" s="188"/>
      <c r="I462" s="59"/>
      <c r="J462" s="59"/>
      <c r="K462" s="59"/>
      <c r="L462" s="59"/>
      <c r="N462" s="59"/>
    </row>
    <row r="463" spans="3:14" ht="28" customHeight="1" x14ac:dyDescent="0.25">
      <c r="C463" s="188"/>
      <c r="I463" s="59"/>
      <c r="J463" s="59"/>
      <c r="K463" s="59"/>
      <c r="L463" s="59"/>
      <c r="N463" s="59"/>
    </row>
    <row r="464" spans="3:14" ht="28" customHeight="1" x14ac:dyDescent="0.25">
      <c r="C464" s="188"/>
      <c r="I464" s="59"/>
      <c r="J464" s="59"/>
      <c r="K464" s="59"/>
      <c r="L464" s="59"/>
      <c r="N464" s="59"/>
    </row>
    <row r="465" spans="3:14" ht="28" customHeight="1" x14ac:dyDescent="0.25">
      <c r="C465" s="188"/>
      <c r="I465" s="59"/>
      <c r="J465" s="59"/>
      <c r="K465" s="59"/>
      <c r="L465" s="59"/>
      <c r="N465" s="59"/>
    </row>
    <row r="466" spans="3:14" ht="28" customHeight="1" x14ac:dyDescent="0.25">
      <c r="C466" s="188"/>
      <c r="I466" s="59"/>
      <c r="J466" s="59"/>
      <c r="K466" s="59"/>
      <c r="L466" s="59"/>
      <c r="N466" s="59"/>
    </row>
    <row r="467" spans="3:14" ht="28" customHeight="1" x14ac:dyDescent="0.25">
      <c r="C467" s="188"/>
      <c r="I467" s="59"/>
      <c r="J467" s="59"/>
      <c r="K467" s="59"/>
      <c r="L467" s="59"/>
      <c r="N467" s="59"/>
    </row>
    <row r="468" spans="3:14" ht="28" customHeight="1" x14ac:dyDescent="0.25">
      <c r="C468" s="188"/>
      <c r="I468" s="59"/>
      <c r="J468" s="59"/>
      <c r="K468" s="59"/>
      <c r="L468" s="59"/>
      <c r="N468" s="59"/>
    </row>
    <row r="469" spans="3:14" ht="28" customHeight="1" x14ac:dyDescent="0.25">
      <c r="C469" s="188"/>
      <c r="I469" s="59"/>
      <c r="J469" s="59"/>
      <c r="K469" s="59"/>
      <c r="L469" s="59"/>
      <c r="N469" s="59"/>
    </row>
    <row r="470" spans="3:14" ht="28" customHeight="1" x14ac:dyDescent="0.25">
      <c r="C470" s="188"/>
      <c r="I470" s="59"/>
      <c r="J470" s="59"/>
      <c r="K470" s="59"/>
      <c r="L470" s="59"/>
      <c r="N470" s="59"/>
    </row>
    <row r="471" spans="3:14" ht="28" customHeight="1" x14ac:dyDescent="0.25">
      <c r="C471" s="188"/>
      <c r="I471" s="59"/>
      <c r="J471" s="59"/>
      <c r="K471" s="59"/>
      <c r="L471" s="59"/>
      <c r="N471" s="59"/>
    </row>
    <row r="472" spans="3:14" ht="28" customHeight="1" x14ac:dyDescent="0.25">
      <c r="C472" s="188"/>
      <c r="I472" s="59"/>
      <c r="J472" s="59"/>
      <c r="K472" s="59"/>
      <c r="L472" s="59"/>
      <c r="N472" s="59"/>
    </row>
    <row r="473" spans="3:14" ht="28" customHeight="1" x14ac:dyDescent="0.25">
      <c r="C473" s="188"/>
      <c r="I473" s="59"/>
      <c r="J473" s="59"/>
      <c r="K473" s="59"/>
      <c r="L473" s="59"/>
      <c r="N473" s="59"/>
    </row>
    <row r="474" spans="3:14" ht="28" customHeight="1" x14ac:dyDescent="0.25">
      <c r="C474" s="188"/>
      <c r="I474" s="59"/>
      <c r="J474" s="59"/>
      <c r="K474" s="59"/>
      <c r="L474" s="59"/>
      <c r="N474" s="59"/>
    </row>
    <row r="475" spans="3:14" ht="28" customHeight="1" x14ac:dyDescent="0.25">
      <c r="C475" s="188"/>
      <c r="I475" s="59"/>
      <c r="J475" s="59"/>
      <c r="K475" s="59"/>
      <c r="L475" s="59"/>
      <c r="N475" s="59"/>
    </row>
    <row r="476" spans="3:14" ht="28" customHeight="1" x14ac:dyDescent="0.25">
      <c r="C476" s="188"/>
      <c r="I476" s="59"/>
      <c r="J476" s="59"/>
      <c r="K476" s="59"/>
      <c r="L476" s="59"/>
      <c r="N476" s="59"/>
    </row>
    <row r="477" spans="3:14" ht="28" customHeight="1" x14ac:dyDescent="0.25">
      <c r="C477" s="188"/>
      <c r="I477" s="59"/>
      <c r="J477" s="59"/>
      <c r="K477" s="59"/>
      <c r="L477" s="59"/>
      <c r="N477" s="59"/>
    </row>
    <row r="478" spans="3:14" ht="28" customHeight="1" x14ac:dyDescent="0.25">
      <c r="C478" s="188"/>
      <c r="I478" s="59"/>
      <c r="J478" s="59"/>
      <c r="K478" s="59"/>
      <c r="L478" s="59"/>
      <c r="N478" s="59"/>
    </row>
    <row r="479" spans="3:14" ht="28" customHeight="1" x14ac:dyDescent="0.25">
      <c r="C479" s="188"/>
      <c r="I479" s="59"/>
      <c r="J479" s="59"/>
      <c r="K479" s="59"/>
      <c r="L479" s="59"/>
      <c r="N479" s="59"/>
    </row>
    <row r="480" spans="3:14" ht="28" customHeight="1" x14ac:dyDescent="0.25">
      <c r="C480" s="188"/>
      <c r="I480" s="59"/>
      <c r="J480" s="59"/>
      <c r="K480" s="59"/>
      <c r="L480" s="59"/>
      <c r="N480" s="59"/>
    </row>
    <row r="481" spans="3:14" ht="28" customHeight="1" x14ac:dyDescent="0.25">
      <c r="C481" s="188"/>
      <c r="I481" s="59"/>
      <c r="J481" s="59"/>
      <c r="K481" s="59"/>
      <c r="L481" s="59"/>
      <c r="N481" s="59"/>
    </row>
    <row r="482" spans="3:14" ht="28" customHeight="1" x14ac:dyDescent="0.25">
      <c r="C482" s="188"/>
      <c r="I482" s="59"/>
      <c r="J482" s="59"/>
      <c r="K482" s="59"/>
      <c r="L482" s="59"/>
      <c r="N482" s="59"/>
    </row>
    <row r="483" spans="3:14" ht="28" customHeight="1" x14ac:dyDescent="0.25">
      <c r="C483" s="188"/>
      <c r="I483" s="59"/>
      <c r="J483" s="59"/>
      <c r="K483" s="59"/>
      <c r="L483" s="59"/>
      <c r="N483" s="59"/>
    </row>
    <row r="484" spans="3:14" ht="28" customHeight="1" x14ac:dyDescent="0.25">
      <c r="C484" s="188"/>
      <c r="I484" s="59"/>
      <c r="J484" s="59"/>
      <c r="K484" s="59"/>
      <c r="L484" s="59"/>
      <c r="N484" s="59"/>
    </row>
    <row r="485" spans="3:14" ht="28" customHeight="1" x14ac:dyDescent="0.25">
      <c r="C485" s="188"/>
      <c r="I485" s="59"/>
      <c r="J485" s="59"/>
      <c r="K485" s="59"/>
      <c r="L485" s="59"/>
      <c r="N485" s="59"/>
    </row>
    <row r="486" spans="3:14" ht="28" customHeight="1" x14ac:dyDescent="0.25">
      <c r="C486" s="188"/>
      <c r="I486" s="59"/>
      <c r="J486" s="59"/>
      <c r="K486" s="59"/>
      <c r="L486" s="59"/>
      <c r="N486" s="59"/>
    </row>
    <row r="487" spans="3:14" ht="28" customHeight="1" x14ac:dyDescent="0.25">
      <c r="C487" s="188"/>
      <c r="I487" s="59"/>
      <c r="J487" s="59"/>
      <c r="K487" s="59"/>
      <c r="L487" s="59"/>
      <c r="N487" s="59"/>
    </row>
    <row r="488" spans="3:14" ht="28" customHeight="1" x14ac:dyDescent="0.25">
      <c r="C488" s="188"/>
      <c r="I488" s="59"/>
      <c r="J488" s="59"/>
      <c r="K488" s="59"/>
      <c r="L488" s="59"/>
      <c r="N488" s="59"/>
    </row>
    <row r="489" spans="3:14" ht="28" customHeight="1" x14ac:dyDescent="0.25">
      <c r="C489" s="188"/>
      <c r="I489" s="59"/>
      <c r="J489" s="59"/>
      <c r="K489" s="59"/>
      <c r="L489" s="59"/>
      <c r="N489" s="59"/>
    </row>
    <row r="490" spans="3:14" ht="28" customHeight="1" x14ac:dyDescent="0.25">
      <c r="C490" s="188"/>
      <c r="I490" s="59"/>
      <c r="J490" s="59"/>
      <c r="K490" s="59"/>
      <c r="L490" s="59"/>
      <c r="N490" s="59"/>
    </row>
    <row r="491" spans="3:14" ht="28" customHeight="1" x14ac:dyDescent="0.25">
      <c r="C491" s="188"/>
      <c r="I491" s="59"/>
      <c r="J491" s="59"/>
      <c r="K491" s="59"/>
      <c r="L491" s="59"/>
      <c r="N491" s="59"/>
    </row>
    <row r="492" spans="3:14" ht="28" customHeight="1" x14ac:dyDescent="0.25">
      <c r="C492" s="188"/>
      <c r="I492" s="59"/>
      <c r="J492" s="59"/>
      <c r="K492" s="59"/>
      <c r="L492" s="59"/>
      <c r="N492" s="59"/>
    </row>
    <row r="493" spans="3:14" ht="28" customHeight="1" x14ac:dyDescent="0.25">
      <c r="C493" s="188"/>
      <c r="I493" s="59"/>
      <c r="J493" s="59"/>
      <c r="K493" s="59"/>
      <c r="L493" s="59"/>
      <c r="N493" s="59"/>
    </row>
    <row r="494" spans="3:14" ht="28" customHeight="1" x14ac:dyDescent="0.25">
      <c r="C494" s="188"/>
      <c r="I494" s="59"/>
      <c r="J494" s="59"/>
      <c r="K494" s="59"/>
      <c r="L494" s="59"/>
      <c r="N494" s="59"/>
    </row>
    <row r="495" spans="3:14" ht="28" customHeight="1" x14ac:dyDescent="0.25">
      <c r="C495" s="188"/>
      <c r="I495" s="59"/>
      <c r="J495" s="59"/>
      <c r="K495" s="59"/>
      <c r="L495" s="59"/>
      <c r="N495" s="59"/>
    </row>
    <row r="496" spans="3:14" ht="28" customHeight="1" x14ac:dyDescent="0.25">
      <c r="C496" s="188"/>
      <c r="I496" s="59"/>
      <c r="J496" s="59"/>
      <c r="K496" s="59"/>
      <c r="L496" s="59"/>
      <c r="N496" s="59"/>
    </row>
    <row r="497" spans="3:14" ht="28" customHeight="1" x14ac:dyDescent="0.25">
      <c r="C497" s="188"/>
      <c r="I497" s="59"/>
      <c r="J497" s="59"/>
      <c r="K497" s="59"/>
      <c r="L497" s="59"/>
      <c r="N497" s="59"/>
    </row>
    <row r="498" spans="3:14" ht="28" customHeight="1" x14ac:dyDescent="0.25">
      <c r="C498" s="188"/>
      <c r="I498" s="59"/>
      <c r="J498" s="59"/>
      <c r="K498" s="59"/>
      <c r="L498" s="59"/>
      <c r="N498" s="59"/>
    </row>
    <row r="499" spans="3:14" ht="28" customHeight="1" x14ac:dyDescent="0.25">
      <c r="C499" s="188"/>
      <c r="I499" s="59"/>
      <c r="J499" s="59"/>
      <c r="K499" s="59"/>
      <c r="L499" s="59"/>
      <c r="N499" s="59"/>
    </row>
    <row r="500" spans="3:14" ht="28" customHeight="1" x14ac:dyDescent="0.25">
      <c r="C500" s="188"/>
      <c r="I500" s="59"/>
      <c r="J500" s="59"/>
      <c r="K500" s="59"/>
      <c r="L500" s="59"/>
      <c r="N500" s="59"/>
    </row>
    <row r="501" spans="3:14" ht="28" customHeight="1" x14ac:dyDescent="0.25">
      <c r="C501" s="188"/>
      <c r="I501" s="59"/>
      <c r="J501" s="59"/>
      <c r="K501" s="59"/>
      <c r="L501" s="59"/>
      <c r="N501" s="59"/>
    </row>
    <row r="502" spans="3:14" ht="28" customHeight="1" x14ac:dyDescent="0.25">
      <c r="C502" s="188"/>
      <c r="I502" s="59"/>
      <c r="J502" s="59"/>
      <c r="K502" s="59"/>
      <c r="L502" s="59"/>
      <c r="N502" s="59"/>
    </row>
    <row r="503" spans="3:14" ht="28" customHeight="1" x14ac:dyDescent="0.25">
      <c r="C503" s="188"/>
      <c r="I503" s="59"/>
      <c r="J503" s="59"/>
      <c r="K503" s="59"/>
      <c r="L503" s="59"/>
      <c r="N503" s="59"/>
    </row>
    <row r="504" spans="3:14" ht="28" customHeight="1" x14ac:dyDescent="0.25">
      <c r="C504" s="188"/>
      <c r="I504" s="59"/>
      <c r="J504" s="59"/>
      <c r="K504" s="59"/>
      <c r="L504" s="59"/>
      <c r="N504" s="59"/>
    </row>
    <row r="505" spans="3:14" ht="28" customHeight="1" x14ac:dyDescent="0.25">
      <c r="C505" s="188"/>
      <c r="I505" s="59"/>
      <c r="J505" s="59"/>
      <c r="K505" s="59"/>
      <c r="L505" s="59"/>
      <c r="N505" s="59"/>
    </row>
    <row r="506" spans="3:14" ht="28" customHeight="1" x14ac:dyDescent="0.25">
      <c r="C506" s="188"/>
      <c r="I506" s="59"/>
      <c r="J506" s="59"/>
      <c r="K506" s="59"/>
      <c r="L506" s="59"/>
      <c r="N506" s="59"/>
    </row>
    <row r="507" spans="3:14" ht="28" customHeight="1" x14ac:dyDescent="0.25">
      <c r="C507" s="188"/>
      <c r="I507" s="59"/>
      <c r="J507" s="59"/>
      <c r="K507" s="59"/>
      <c r="L507" s="59"/>
      <c r="N507" s="59"/>
    </row>
    <row r="508" spans="3:14" ht="28" customHeight="1" x14ac:dyDescent="0.25">
      <c r="C508" s="188"/>
      <c r="I508" s="59"/>
      <c r="J508" s="59"/>
      <c r="K508" s="59"/>
      <c r="L508" s="59"/>
      <c r="N508" s="59"/>
    </row>
    <row r="509" spans="3:14" ht="28" customHeight="1" x14ac:dyDescent="0.25">
      <c r="C509" s="188"/>
      <c r="I509" s="59"/>
      <c r="J509" s="59"/>
      <c r="K509" s="59"/>
      <c r="L509" s="59"/>
      <c r="N509" s="59"/>
    </row>
    <row r="510" spans="3:14" ht="28" customHeight="1" x14ac:dyDescent="0.25">
      <c r="C510" s="188"/>
      <c r="I510" s="59"/>
      <c r="J510" s="59"/>
      <c r="K510" s="59"/>
      <c r="L510" s="59"/>
      <c r="N510" s="59"/>
    </row>
    <row r="511" spans="3:14" ht="28" customHeight="1" x14ac:dyDescent="0.25">
      <c r="C511" s="188"/>
      <c r="I511" s="59"/>
      <c r="J511" s="59"/>
      <c r="K511" s="59"/>
      <c r="L511" s="59"/>
      <c r="N511" s="59"/>
    </row>
    <row r="512" spans="3:14" ht="28" customHeight="1" x14ac:dyDescent="0.25">
      <c r="C512" s="188"/>
      <c r="I512" s="59"/>
      <c r="J512" s="59"/>
      <c r="K512" s="59"/>
      <c r="L512" s="59"/>
      <c r="N512" s="59"/>
    </row>
    <row r="513" spans="3:14" ht="28" customHeight="1" x14ac:dyDescent="0.25">
      <c r="C513" s="188"/>
      <c r="I513" s="59"/>
      <c r="J513" s="59"/>
      <c r="K513" s="59"/>
      <c r="L513" s="59"/>
      <c r="N513" s="59"/>
    </row>
    <row r="514" spans="3:14" ht="28" customHeight="1" x14ac:dyDescent="0.25">
      <c r="C514" s="188"/>
      <c r="I514" s="59"/>
      <c r="J514" s="59"/>
      <c r="K514" s="59"/>
      <c r="L514" s="59"/>
      <c r="N514" s="59"/>
    </row>
    <row r="515" spans="3:14" ht="28" customHeight="1" x14ac:dyDescent="0.25">
      <c r="C515" s="188"/>
      <c r="I515" s="59"/>
      <c r="J515" s="59"/>
      <c r="K515" s="59"/>
      <c r="L515" s="59"/>
      <c r="N515" s="59"/>
    </row>
    <row r="516" spans="3:14" ht="28" customHeight="1" x14ac:dyDescent="0.25">
      <c r="C516" s="188"/>
      <c r="I516" s="59"/>
      <c r="J516" s="59"/>
      <c r="K516" s="59"/>
      <c r="L516" s="59"/>
      <c r="N516" s="59"/>
    </row>
    <row r="517" spans="3:14" ht="28" customHeight="1" x14ac:dyDescent="0.25">
      <c r="C517" s="188"/>
      <c r="I517" s="59"/>
      <c r="J517" s="59"/>
      <c r="K517" s="59"/>
      <c r="L517" s="59"/>
      <c r="N517" s="59"/>
    </row>
    <row r="518" spans="3:14" ht="28" customHeight="1" x14ac:dyDescent="0.25">
      <c r="C518" s="188"/>
      <c r="I518" s="59"/>
      <c r="J518" s="59"/>
      <c r="K518" s="59"/>
      <c r="L518" s="59"/>
      <c r="N518" s="59"/>
    </row>
    <row r="519" spans="3:14" ht="28" customHeight="1" x14ac:dyDescent="0.25">
      <c r="C519" s="188"/>
      <c r="I519" s="59"/>
      <c r="J519" s="59"/>
      <c r="K519" s="59"/>
      <c r="L519" s="59"/>
      <c r="N519" s="59"/>
    </row>
    <row r="520" spans="3:14" ht="28" customHeight="1" x14ac:dyDescent="0.25">
      <c r="C520" s="188"/>
      <c r="I520" s="59"/>
      <c r="J520" s="59"/>
      <c r="K520" s="59"/>
      <c r="L520" s="59"/>
      <c r="N520" s="59"/>
    </row>
    <row r="521" spans="3:14" ht="28" customHeight="1" x14ac:dyDescent="0.25">
      <c r="C521" s="188"/>
      <c r="I521" s="59"/>
      <c r="J521" s="59"/>
      <c r="K521" s="59"/>
      <c r="L521" s="59"/>
      <c r="N521" s="59"/>
    </row>
    <row r="522" spans="3:14" ht="28" customHeight="1" x14ac:dyDescent="0.25">
      <c r="C522" s="188"/>
      <c r="I522" s="59"/>
      <c r="J522" s="59"/>
      <c r="K522" s="59"/>
      <c r="L522" s="59"/>
      <c r="N522" s="59"/>
    </row>
    <row r="523" spans="3:14" ht="28" customHeight="1" x14ac:dyDescent="0.25">
      <c r="C523" s="188"/>
      <c r="I523" s="59"/>
      <c r="J523" s="59"/>
      <c r="K523" s="59"/>
      <c r="L523" s="59"/>
      <c r="N523" s="59"/>
    </row>
    <row r="524" spans="3:14" ht="28" customHeight="1" x14ac:dyDescent="0.25">
      <c r="C524" s="188"/>
      <c r="I524" s="59"/>
      <c r="J524" s="59"/>
      <c r="K524" s="59"/>
      <c r="L524" s="59"/>
      <c r="N524" s="59"/>
    </row>
    <row r="525" spans="3:14" ht="28" customHeight="1" x14ac:dyDescent="0.25">
      <c r="C525" s="188"/>
      <c r="I525" s="59"/>
      <c r="J525" s="59"/>
      <c r="K525" s="59"/>
      <c r="L525" s="59"/>
      <c r="N525" s="59"/>
    </row>
    <row r="526" spans="3:14" ht="28" customHeight="1" x14ac:dyDescent="0.25">
      <c r="C526" s="188"/>
      <c r="I526" s="59"/>
      <c r="J526" s="59"/>
      <c r="K526" s="59"/>
      <c r="L526" s="59"/>
      <c r="N526" s="59"/>
    </row>
    <row r="527" spans="3:14" ht="28" customHeight="1" x14ac:dyDescent="0.25">
      <c r="C527" s="188"/>
      <c r="I527" s="59"/>
      <c r="J527" s="59"/>
      <c r="K527" s="59"/>
      <c r="L527" s="59"/>
      <c r="N527" s="59"/>
    </row>
    <row r="528" spans="3:14" ht="28" customHeight="1" x14ac:dyDescent="0.25">
      <c r="C528" s="188"/>
      <c r="I528" s="59"/>
      <c r="J528" s="59"/>
      <c r="K528" s="59"/>
      <c r="L528" s="59"/>
      <c r="N528" s="59"/>
    </row>
    <row r="529" spans="3:14" ht="28" customHeight="1" x14ac:dyDescent="0.25">
      <c r="C529" s="188"/>
      <c r="I529" s="59"/>
      <c r="J529" s="59"/>
      <c r="K529" s="59"/>
      <c r="L529" s="59"/>
      <c r="N529" s="59"/>
    </row>
    <row r="530" spans="3:14" ht="28" customHeight="1" x14ac:dyDescent="0.25">
      <c r="C530" s="188"/>
      <c r="I530" s="59"/>
      <c r="J530" s="59"/>
      <c r="K530" s="59"/>
      <c r="L530" s="59"/>
      <c r="N530" s="59"/>
    </row>
    <row r="531" spans="3:14" ht="28" customHeight="1" x14ac:dyDescent="0.25">
      <c r="C531" s="188"/>
      <c r="I531" s="59"/>
      <c r="J531" s="59"/>
      <c r="K531" s="59"/>
      <c r="L531" s="59"/>
      <c r="N531" s="59"/>
    </row>
    <row r="532" spans="3:14" ht="28" customHeight="1" x14ac:dyDescent="0.25">
      <c r="C532" s="188"/>
      <c r="I532" s="59"/>
      <c r="J532" s="59"/>
      <c r="K532" s="59"/>
      <c r="L532" s="59"/>
      <c r="N532" s="59"/>
    </row>
    <row r="533" spans="3:14" ht="28" customHeight="1" x14ac:dyDescent="0.25">
      <c r="C533" s="188"/>
      <c r="I533" s="59"/>
      <c r="J533" s="59"/>
      <c r="K533" s="59"/>
      <c r="L533" s="59"/>
      <c r="N533" s="59"/>
    </row>
    <row r="534" spans="3:14" ht="28" customHeight="1" x14ac:dyDescent="0.25">
      <c r="C534" s="188"/>
      <c r="I534" s="59"/>
      <c r="J534" s="59"/>
      <c r="K534" s="59"/>
      <c r="L534" s="59"/>
      <c r="N534" s="59"/>
    </row>
    <row r="535" spans="3:14" ht="28" customHeight="1" x14ac:dyDescent="0.25">
      <c r="C535" s="188"/>
      <c r="I535" s="59"/>
      <c r="J535" s="59"/>
      <c r="K535" s="59"/>
      <c r="L535" s="59"/>
      <c r="N535" s="59"/>
    </row>
    <row r="536" spans="3:14" ht="28" customHeight="1" x14ac:dyDescent="0.25">
      <c r="C536" s="188"/>
      <c r="I536" s="59"/>
      <c r="J536" s="59"/>
      <c r="K536" s="59"/>
      <c r="L536" s="59"/>
      <c r="N536" s="59"/>
    </row>
    <row r="537" spans="3:14" ht="28" customHeight="1" x14ac:dyDescent="0.25">
      <c r="C537" s="188"/>
      <c r="I537" s="59"/>
      <c r="J537" s="59"/>
      <c r="K537" s="59"/>
      <c r="L537" s="59"/>
      <c r="N537" s="59"/>
    </row>
    <row r="538" spans="3:14" ht="28" customHeight="1" x14ac:dyDescent="0.25">
      <c r="C538" s="188"/>
      <c r="I538" s="59"/>
      <c r="J538" s="59"/>
      <c r="K538" s="59"/>
      <c r="L538" s="59"/>
      <c r="N538" s="59"/>
    </row>
    <row r="539" spans="3:14" ht="28" customHeight="1" x14ac:dyDescent="0.25">
      <c r="C539" s="188"/>
      <c r="I539" s="59"/>
      <c r="J539" s="59"/>
      <c r="K539" s="59"/>
      <c r="L539" s="59"/>
      <c r="N539" s="59"/>
    </row>
    <row r="540" spans="3:14" ht="28" customHeight="1" x14ac:dyDescent="0.25">
      <c r="C540" s="188"/>
      <c r="I540" s="59"/>
      <c r="J540" s="59"/>
      <c r="K540" s="59"/>
      <c r="L540" s="59"/>
      <c r="N540" s="59"/>
    </row>
    <row r="541" spans="3:14" ht="28" customHeight="1" x14ac:dyDescent="0.25">
      <c r="C541" s="188"/>
      <c r="I541" s="59"/>
      <c r="J541" s="59"/>
      <c r="K541" s="59"/>
      <c r="L541" s="59"/>
      <c r="N541" s="59"/>
    </row>
    <row r="542" spans="3:14" ht="28" customHeight="1" x14ac:dyDescent="0.25">
      <c r="C542" s="188"/>
      <c r="I542" s="59"/>
      <c r="J542" s="59"/>
      <c r="K542" s="59"/>
      <c r="L542" s="59"/>
      <c r="N542" s="59"/>
    </row>
    <row r="543" spans="3:14" ht="28" customHeight="1" x14ac:dyDescent="0.25">
      <c r="C543" s="188"/>
      <c r="I543" s="59"/>
      <c r="J543" s="59"/>
      <c r="K543" s="59"/>
      <c r="L543" s="59"/>
      <c r="N543" s="59"/>
    </row>
    <row r="544" spans="3:14" ht="28" customHeight="1" x14ac:dyDescent="0.25">
      <c r="C544" s="188"/>
      <c r="I544" s="59"/>
      <c r="J544" s="59"/>
      <c r="K544" s="59"/>
      <c r="L544" s="59"/>
      <c r="N544" s="59"/>
    </row>
    <row r="545" spans="3:14" ht="28" customHeight="1" x14ac:dyDescent="0.25">
      <c r="C545" s="188"/>
      <c r="I545" s="59"/>
      <c r="J545" s="59"/>
      <c r="K545" s="59"/>
      <c r="L545" s="59"/>
      <c r="N545" s="59"/>
    </row>
    <row r="546" spans="3:14" ht="28" customHeight="1" x14ac:dyDescent="0.25">
      <c r="C546" s="188"/>
      <c r="I546" s="59"/>
      <c r="J546" s="59"/>
      <c r="K546" s="59"/>
      <c r="L546" s="59"/>
      <c r="N546" s="59"/>
    </row>
    <row r="547" spans="3:14" ht="28" customHeight="1" x14ac:dyDescent="0.25">
      <c r="C547" s="188"/>
      <c r="I547" s="59"/>
      <c r="J547" s="59"/>
      <c r="K547" s="59"/>
      <c r="L547" s="59"/>
      <c r="N547" s="59"/>
    </row>
    <row r="548" spans="3:14" ht="28" customHeight="1" x14ac:dyDescent="0.25">
      <c r="C548" s="188"/>
      <c r="I548" s="59"/>
      <c r="J548" s="59"/>
      <c r="K548" s="59"/>
      <c r="L548" s="59"/>
      <c r="N548" s="59"/>
    </row>
    <row r="549" spans="3:14" ht="28" customHeight="1" x14ac:dyDescent="0.25">
      <c r="C549" s="188"/>
      <c r="I549" s="59"/>
      <c r="J549" s="59"/>
      <c r="K549" s="59"/>
      <c r="L549" s="59"/>
      <c r="N549" s="59"/>
    </row>
    <row r="550" spans="3:14" ht="28" customHeight="1" x14ac:dyDescent="0.25">
      <c r="C550" s="188"/>
      <c r="I550" s="59"/>
      <c r="J550" s="59"/>
      <c r="K550" s="59"/>
      <c r="L550" s="59"/>
      <c r="N550" s="59"/>
    </row>
    <row r="551" spans="3:14" ht="28" customHeight="1" x14ac:dyDescent="0.25">
      <c r="C551" s="188"/>
      <c r="I551" s="59"/>
      <c r="J551" s="59"/>
      <c r="K551" s="59"/>
      <c r="L551" s="59"/>
      <c r="N551" s="59"/>
    </row>
    <row r="552" spans="3:14" ht="28" customHeight="1" x14ac:dyDescent="0.25">
      <c r="C552" s="188"/>
      <c r="I552" s="59"/>
      <c r="J552" s="59"/>
      <c r="K552" s="59"/>
      <c r="L552" s="59"/>
      <c r="N552" s="59"/>
    </row>
    <row r="553" spans="3:14" ht="28" customHeight="1" x14ac:dyDescent="0.25">
      <c r="C553" s="188"/>
      <c r="I553" s="59"/>
      <c r="J553" s="59"/>
      <c r="K553" s="59"/>
      <c r="L553" s="59"/>
      <c r="N553" s="59"/>
    </row>
    <row r="554" spans="3:14" ht="28" customHeight="1" x14ac:dyDescent="0.25">
      <c r="C554" s="188"/>
      <c r="I554" s="59"/>
      <c r="J554" s="59"/>
      <c r="K554" s="59"/>
      <c r="L554" s="59"/>
      <c r="N554" s="59"/>
    </row>
    <row r="555" spans="3:14" ht="28" customHeight="1" x14ac:dyDescent="0.25">
      <c r="C555" s="188"/>
      <c r="I555" s="59"/>
      <c r="J555" s="59"/>
      <c r="K555" s="59"/>
      <c r="L555" s="59"/>
      <c r="N555" s="59"/>
    </row>
    <row r="556" spans="3:14" ht="28" customHeight="1" x14ac:dyDescent="0.25">
      <c r="C556" s="188"/>
      <c r="I556" s="59"/>
      <c r="J556" s="59"/>
      <c r="K556" s="59"/>
      <c r="L556" s="59"/>
      <c r="N556" s="59"/>
    </row>
    <row r="557" spans="3:14" ht="28" customHeight="1" x14ac:dyDescent="0.25">
      <c r="C557" s="188"/>
      <c r="I557" s="59"/>
      <c r="J557" s="59"/>
      <c r="K557" s="59"/>
      <c r="L557" s="59"/>
      <c r="N557" s="59"/>
    </row>
    <row r="558" spans="3:14" ht="28" customHeight="1" x14ac:dyDescent="0.25">
      <c r="C558" s="188"/>
      <c r="I558" s="59"/>
      <c r="J558" s="59"/>
      <c r="K558" s="59"/>
      <c r="L558" s="59"/>
      <c r="N558" s="59"/>
    </row>
    <row r="559" spans="3:14" ht="28" customHeight="1" x14ac:dyDescent="0.25">
      <c r="C559" s="188"/>
      <c r="I559" s="59"/>
      <c r="J559" s="59"/>
      <c r="K559" s="59"/>
      <c r="L559" s="59"/>
      <c r="N559" s="59"/>
    </row>
    <row r="560" spans="3:14" ht="28" customHeight="1" x14ac:dyDescent="0.25">
      <c r="C560" s="188"/>
      <c r="I560" s="59"/>
      <c r="J560" s="59"/>
      <c r="K560" s="59"/>
      <c r="L560" s="59"/>
      <c r="N560" s="59"/>
    </row>
    <row r="561" spans="3:14" ht="28" customHeight="1" x14ac:dyDescent="0.25">
      <c r="C561" s="188"/>
      <c r="I561" s="59"/>
      <c r="J561" s="59"/>
      <c r="K561" s="59"/>
      <c r="L561" s="59"/>
      <c r="N561" s="59"/>
    </row>
    <row r="562" spans="3:14" ht="28" customHeight="1" x14ac:dyDescent="0.25">
      <c r="C562" s="188"/>
      <c r="I562" s="59"/>
      <c r="J562" s="59"/>
      <c r="K562" s="59"/>
      <c r="L562" s="59"/>
      <c r="N562" s="59"/>
    </row>
    <row r="563" spans="3:14" ht="28" customHeight="1" x14ac:dyDescent="0.25">
      <c r="C563" s="188"/>
      <c r="I563" s="59"/>
      <c r="J563" s="59"/>
      <c r="K563" s="59"/>
      <c r="L563" s="59"/>
      <c r="N563" s="59"/>
    </row>
    <row r="564" spans="3:14" ht="28" customHeight="1" x14ac:dyDescent="0.25">
      <c r="C564" s="188"/>
      <c r="I564" s="59"/>
      <c r="J564" s="59"/>
      <c r="K564" s="59"/>
      <c r="L564" s="59"/>
      <c r="N564" s="59"/>
    </row>
    <row r="565" spans="3:14" ht="28" customHeight="1" x14ac:dyDescent="0.25">
      <c r="C565" s="188"/>
      <c r="I565" s="59"/>
      <c r="J565" s="59"/>
      <c r="K565" s="59"/>
      <c r="L565" s="59"/>
      <c r="N565" s="59"/>
    </row>
    <row r="566" spans="3:14" ht="28" customHeight="1" x14ac:dyDescent="0.25">
      <c r="C566" s="188"/>
      <c r="I566" s="59"/>
      <c r="J566" s="59"/>
      <c r="K566" s="59"/>
      <c r="L566" s="59"/>
      <c r="N566" s="59"/>
    </row>
    <row r="567" spans="3:14" ht="28" customHeight="1" x14ac:dyDescent="0.25">
      <c r="C567" s="188"/>
      <c r="I567" s="59"/>
      <c r="J567" s="59"/>
      <c r="K567" s="59"/>
      <c r="L567" s="59"/>
      <c r="N567" s="59"/>
    </row>
    <row r="568" spans="3:14" ht="28" customHeight="1" x14ac:dyDescent="0.25">
      <c r="C568" s="188"/>
      <c r="I568" s="59"/>
      <c r="J568" s="59"/>
      <c r="K568" s="59"/>
      <c r="L568" s="59"/>
      <c r="N568" s="59"/>
    </row>
    <row r="569" spans="3:14" ht="28" customHeight="1" x14ac:dyDescent="0.25">
      <c r="C569" s="188"/>
      <c r="I569" s="59"/>
      <c r="J569" s="59"/>
      <c r="K569" s="59"/>
      <c r="L569" s="59"/>
      <c r="N569" s="59"/>
    </row>
    <row r="570" spans="3:14" ht="28" customHeight="1" x14ac:dyDescent="0.25">
      <c r="C570" s="188"/>
      <c r="I570" s="59"/>
      <c r="J570" s="59"/>
      <c r="K570" s="59"/>
      <c r="L570" s="59"/>
      <c r="N570" s="59"/>
    </row>
    <row r="571" spans="3:14" ht="28" customHeight="1" x14ac:dyDescent="0.25">
      <c r="C571" s="188"/>
      <c r="I571" s="59"/>
      <c r="J571" s="59"/>
      <c r="K571" s="59"/>
      <c r="L571" s="59"/>
      <c r="N571" s="59"/>
    </row>
    <row r="572" spans="3:14" ht="28" customHeight="1" x14ac:dyDescent="0.25">
      <c r="C572" s="188"/>
      <c r="I572" s="59"/>
      <c r="J572" s="59"/>
      <c r="K572" s="59"/>
      <c r="L572" s="59"/>
      <c r="N572" s="59"/>
    </row>
    <row r="573" spans="3:14" ht="28" customHeight="1" x14ac:dyDescent="0.25">
      <c r="C573" s="188"/>
      <c r="I573" s="59"/>
      <c r="J573" s="59"/>
      <c r="K573" s="59"/>
      <c r="L573" s="59"/>
      <c r="N573" s="59"/>
    </row>
    <row r="574" spans="3:14" ht="28" customHeight="1" x14ac:dyDescent="0.25">
      <c r="C574" s="188"/>
      <c r="I574" s="59"/>
      <c r="J574" s="59"/>
      <c r="K574" s="59"/>
      <c r="L574" s="59"/>
      <c r="N574" s="59"/>
    </row>
    <row r="575" spans="3:14" ht="28" customHeight="1" x14ac:dyDescent="0.25">
      <c r="C575" s="188"/>
      <c r="I575" s="59"/>
      <c r="J575" s="59"/>
      <c r="K575" s="59"/>
      <c r="L575" s="59"/>
      <c r="N575" s="59"/>
    </row>
    <row r="576" spans="3:14" ht="28" customHeight="1" x14ac:dyDescent="0.25">
      <c r="C576" s="188"/>
      <c r="I576" s="59"/>
      <c r="J576" s="59"/>
      <c r="K576" s="59"/>
      <c r="L576" s="59"/>
      <c r="N576" s="59"/>
    </row>
    <row r="577" spans="3:14" ht="28" customHeight="1" x14ac:dyDescent="0.25">
      <c r="C577" s="188"/>
      <c r="I577" s="59"/>
      <c r="J577" s="59"/>
      <c r="K577" s="59"/>
      <c r="L577" s="59"/>
      <c r="N577" s="59"/>
    </row>
    <row r="578" spans="3:14" ht="28" customHeight="1" x14ac:dyDescent="0.25">
      <c r="C578" s="188"/>
      <c r="I578" s="59"/>
      <c r="J578" s="59"/>
      <c r="K578" s="59"/>
      <c r="L578" s="59"/>
      <c r="N578" s="59"/>
    </row>
    <row r="579" spans="3:14" ht="28" customHeight="1" x14ac:dyDescent="0.25">
      <c r="C579" s="188"/>
      <c r="I579" s="59"/>
      <c r="J579" s="59"/>
      <c r="K579" s="59"/>
      <c r="L579" s="59"/>
      <c r="N579" s="59"/>
    </row>
    <row r="580" spans="3:14" ht="28" customHeight="1" x14ac:dyDescent="0.25">
      <c r="C580" s="188"/>
      <c r="I580" s="59"/>
      <c r="J580" s="59"/>
      <c r="K580" s="59"/>
      <c r="L580" s="59"/>
      <c r="N580" s="59"/>
    </row>
    <row r="581" spans="3:14" ht="28" customHeight="1" x14ac:dyDescent="0.25">
      <c r="C581" s="188"/>
      <c r="I581" s="59"/>
      <c r="J581" s="59"/>
      <c r="K581" s="59"/>
      <c r="L581" s="59"/>
      <c r="N581" s="59"/>
    </row>
    <row r="582" spans="3:14" ht="28" customHeight="1" x14ac:dyDescent="0.25">
      <c r="C582" s="188"/>
      <c r="I582" s="59"/>
      <c r="J582" s="59"/>
      <c r="K582" s="59"/>
      <c r="L582" s="59"/>
      <c r="N582" s="59"/>
    </row>
    <row r="583" spans="3:14" ht="28" customHeight="1" x14ac:dyDescent="0.25">
      <c r="C583" s="188"/>
      <c r="I583" s="59"/>
      <c r="J583" s="59"/>
      <c r="K583" s="59"/>
      <c r="L583" s="59"/>
      <c r="N583" s="59"/>
    </row>
    <row r="584" spans="3:14" ht="28" customHeight="1" x14ac:dyDescent="0.25">
      <c r="C584" s="188"/>
      <c r="I584" s="59"/>
      <c r="J584" s="59"/>
      <c r="K584" s="59"/>
      <c r="L584" s="59"/>
      <c r="N584" s="59"/>
    </row>
    <row r="585" spans="3:14" ht="28" customHeight="1" x14ac:dyDescent="0.25">
      <c r="C585" s="188"/>
      <c r="I585" s="59"/>
      <c r="J585" s="59"/>
      <c r="K585" s="59"/>
      <c r="L585" s="59"/>
      <c r="N585" s="59"/>
    </row>
    <row r="586" spans="3:14" ht="28" customHeight="1" x14ac:dyDescent="0.25">
      <c r="C586" s="188"/>
      <c r="I586" s="59"/>
      <c r="J586" s="59"/>
      <c r="K586" s="59"/>
      <c r="L586" s="59"/>
      <c r="N586" s="59"/>
    </row>
    <row r="587" spans="3:14" ht="28" customHeight="1" x14ac:dyDescent="0.25">
      <c r="C587" s="188"/>
      <c r="I587" s="59"/>
      <c r="J587" s="59"/>
      <c r="K587" s="59"/>
      <c r="L587" s="59"/>
      <c r="N587" s="59"/>
    </row>
    <row r="588" spans="3:14" ht="28" customHeight="1" x14ac:dyDescent="0.25">
      <c r="C588" s="188"/>
      <c r="I588" s="59"/>
      <c r="J588" s="59"/>
      <c r="K588" s="59"/>
      <c r="L588" s="59"/>
      <c r="N588" s="59"/>
    </row>
    <row r="589" spans="3:14" ht="28" customHeight="1" x14ac:dyDescent="0.25">
      <c r="C589" s="188"/>
      <c r="I589" s="59"/>
      <c r="J589" s="59"/>
      <c r="K589" s="59"/>
      <c r="L589" s="59"/>
      <c r="N589" s="59"/>
    </row>
    <row r="590" spans="3:14" ht="28" customHeight="1" x14ac:dyDescent="0.25">
      <c r="C590" s="188"/>
      <c r="I590" s="59"/>
      <c r="J590" s="59"/>
      <c r="K590" s="59"/>
      <c r="L590" s="59"/>
      <c r="N590" s="59"/>
    </row>
    <row r="591" spans="3:14" ht="28" customHeight="1" x14ac:dyDescent="0.25">
      <c r="C591" s="188"/>
      <c r="I591" s="59"/>
      <c r="J591" s="59"/>
      <c r="K591" s="59"/>
      <c r="L591" s="59"/>
      <c r="N591" s="59"/>
    </row>
    <row r="592" spans="3:14" ht="28" customHeight="1" x14ac:dyDescent="0.25">
      <c r="C592" s="188"/>
      <c r="I592" s="59"/>
      <c r="J592" s="59"/>
      <c r="K592" s="59"/>
      <c r="L592" s="59"/>
      <c r="N592" s="59"/>
    </row>
    <row r="593" spans="3:14" ht="28" customHeight="1" x14ac:dyDescent="0.25">
      <c r="C593" s="188"/>
      <c r="I593" s="59"/>
      <c r="J593" s="59"/>
      <c r="K593" s="59"/>
      <c r="L593" s="59"/>
      <c r="N593" s="59"/>
    </row>
    <row r="594" spans="3:14" ht="28" customHeight="1" x14ac:dyDescent="0.25">
      <c r="C594" s="188"/>
      <c r="I594" s="59"/>
      <c r="J594" s="59"/>
      <c r="K594" s="59"/>
      <c r="L594" s="59"/>
      <c r="N594" s="59"/>
    </row>
    <row r="595" spans="3:14" ht="28" customHeight="1" x14ac:dyDescent="0.25">
      <c r="C595" s="188"/>
      <c r="I595" s="59"/>
      <c r="J595" s="59"/>
      <c r="K595" s="59"/>
      <c r="L595" s="59"/>
      <c r="N595" s="59"/>
    </row>
    <row r="596" spans="3:14" ht="28" customHeight="1" x14ac:dyDescent="0.25">
      <c r="C596" s="188"/>
      <c r="I596" s="59"/>
      <c r="J596" s="59"/>
      <c r="K596" s="59"/>
      <c r="L596" s="59"/>
      <c r="N596" s="59"/>
    </row>
    <row r="597" spans="3:14" ht="28" customHeight="1" x14ac:dyDescent="0.25">
      <c r="C597" s="188"/>
      <c r="I597" s="59"/>
      <c r="J597" s="59"/>
      <c r="K597" s="59"/>
      <c r="L597" s="59"/>
      <c r="N597" s="59"/>
    </row>
    <row r="598" spans="3:14" ht="28" customHeight="1" x14ac:dyDescent="0.25">
      <c r="C598" s="188"/>
      <c r="I598" s="59"/>
      <c r="J598" s="59"/>
      <c r="K598" s="59"/>
      <c r="L598" s="59"/>
      <c r="N598" s="59"/>
    </row>
    <row r="599" spans="3:14" ht="28" customHeight="1" x14ac:dyDescent="0.25">
      <c r="C599" s="188"/>
      <c r="I599" s="59"/>
      <c r="J599" s="59"/>
      <c r="K599" s="59"/>
      <c r="L599" s="59"/>
      <c r="N599" s="59"/>
    </row>
    <row r="600" spans="3:14" ht="28" customHeight="1" x14ac:dyDescent="0.25">
      <c r="C600" s="188"/>
      <c r="I600" s="59"/>
      <c r="J600" s="59"/>
      <c r="K600" s="59"/>
      <c r="L600" s="59"/>
      <c r="N600" s="59"/>
    </row>
    <row r="601" spans="3:14" ht="28" customHeight="1" x14ac:dyDescent="0.25">
      <c r="C601" s="188"/>
      <c r="I601" s="59"/>
      <c r="J601" s="59"/>
      <c r="K601" s="59"/>
      <c r="L601" s="59"/>
      <c r="N601" s="59"/>
    </row>
    <row r="602" spans="3:14" ht="28" customHeight="1" x14ac:dyDescent="0.25">
      <c r="C602" s="188"/>
      <c r="I602" s="59"/>
      <c r="J602" s="59"/>
      <c r="K602" s="59"/>
      <c r="L602" s="59"/>
      <c r="N602" s="59"/>
    </row>
    <row r="603" spans="3:14" ht="28" customHeight="1" x14ac:dyDescent="0.25">
      <c r="C603" s="188"/>
      <c r="I603" s="59"/>
      <c r="J603" s="59"/>
      <c r="K603" s="59"/>
      <c r="L603" s="59"/>
      <c r="N603" s="59"/>
    </row>
    <row r="604" spans="3:14" ht="28" customHeight="1" x14ac:dyDescent="0.25">
      <c r="C604" s="188"/>
      <c r="I604" s="59"/>
      <c r="J604" s="59"/>
      <c r="K604" s="59"/>
      <c r="L604" s="59"/>
      <c r="N604" s="59"/>
    </row>
    <row r="605" spans="3:14" ht="28" customHeight="1" x14ac:dyDescent="0.25">
      <c r="C605" s="188"/>
      <c r="I605" s="59"/>
      <c r="J605" s="59"/>
      <c r="K605" s="59"/>
      <c r="L605" s="59"/>
      <c r="N605" s="59"/>
    </row>
    <row r="606" spans="3:14" ht="28" customHeight="1" x14ac:dyDescent="0.25">
      <c r="C606" s="188"/>
      <c r="I606" s="59"/>
      <c r="J606" s="59"/>
      <c r="K606" s="59"/>
      <c r="L606" s="59"/>
      <c r="N606" s="59"/>
    </row>
    <row r="607" spans="3:14" ht="28" customHeight="1" x14ac:dyDescent="0.25">
      <c r="C607" s="188"/>
      <c r="I607" s="59"/>
      <c r="J607" s="59"/>
      <c r="K607" s="59"/>
      <c r="L607" s="59"/>
      <c r="N607" s="59"/>
    </row>
    <row r="608" spans="3:14" ht="28" customHeight="1" x14ac:dyDescent="0.25">
      <c r="C608" s="188"/>
      <c r="I608" s="59"/>
      <c r="J608" s="59"/>
      <c r="K608" s="59"/>
      <c r="L608" s="59"/>
      <c r="N608" s="59"/>
    </row>
    <row r="609" spans="3:14" ht="28" customHeight="1" x14ac:dyDescent="0.25">
      <c r="C609" s="188"/>
      <c r="I609" s="59"/>
      <c r="J609" s="59"/>
      <c r="K609" s="59"/>
      <c r="L609" s="59"/>
      <c r="N609" s="59"/>
    </row>
    <row r="610" spans="3:14" ht="28" customHeight="1" x14ac:dyDescent="0.25">
      <c r="C610" s="188"/>
      <c r="I610" s="59"/>
      <c r="J610" s="59"/>
      <c r="K610" s="59"/>
      <c r="L610" s="59"/>
      <c r="N610" s="59"/>
    </row>
    <row r="611" spans="3:14" ht="28" customHeight="1" x14ac:dyDescent="0.25">
      <c r="C611" s="188"/>
      <c r="I611" s="59"/>
      <c r="J611" s="59"/>
      <c r="K611" s="59"/>
      <c r="L611" s="59"/>
      <c r="N611" s="59"/>
    </row>
    <row r="612" spans="3:14" ht="28" customHeight="1" x14ac:dyDescent="0.25">
      <c r="C612" s="188"/>
      <c r="I612" s="59"/>
      <c r="J612" s="59"/>
      <c r="K612" s="59"/>
      <c r="L612" s="59"/>
      <c r="N612" s="59"/>
    </row>
    <row r="613" spans="3:14" ht="28" customHeight="1" x14ac:dyDescent="0.25">
      <c r="C613" s="188"/>
      <c r="I613" s="59"/>
      <c r="J613" s="59"/>
      <c r="K613" s="59"/>
      <c r="L613" s="59"/>
      <c r="N613" s="59"/>
    </row>
    <row r="614" spans="3:14" ht="28" customHeight="1" x14ac:dyDescent="0.25">
      <c r="C614" s="188"/>
      <c r="I614" s="59"/>
      <c r="J614" s="59"/>
      <c r="K614" s="59"/>
      <c r="L614" s="59"/>
      <c r="N614" s="59"/>
    </row>
    <row r="615" spans="3:14" ht="28" customHeight="1" x14ac:dyDescent="0.25">
      <c r="C615" s="188"/>
      <c r="I615" s="59"/>
      <c r="J615" s="59"/>
      <c r="K615" s="59"/>
      <c r="L615" s="59"/>
      <c r="N615" s="59"/>
    </row>
    <row r="616" spans="3:14" ht="28" customHeight="1" x14ac:dyDescent="0.25">
      <c r="C616" s="188"/>
      <c r="I616" s="59"/>
      <c r="J616" s="59"/>
      <c r="K616" s="59"/>
      <c r="L616" s="59"/>
      <c r="N616" s="59"/>
    </row>
    <row r="617" spans="3:14" ht="28" customHeight="1" x14ac:dyDescent="0.25">
      <c r="C617" s="188"/>
      <c r="I617" s="59"/>
      <c r="J617" s="59"/>
      <c r="K617" s="59"/>
      <c r="L617" s="59"/>
      <c r="N617" s="59"/>
    </row>
    <row r="618" spans="3:14" ht="28" customHeight="1" x14ac:dyDescent="0.25">
      <c r="C618" s="188"/>
      <c r="I618" s="59"/>
      <c r="J618" s="59"/>
      <c r="K618" s="59"/>
      <c r="L618" s="59"/>
      <c r="N618" s="59"/>
    </row>
    <row r="619" spans="3:14" ht="28" customHeight="1" x14ac:dyDescent="0.25">
      <c r="C619" s="188"/>
      <c r="I619" s="59"/>
      <c r="J619" s="59"/>
      <c r="K619" s="59"/>
      <c r="L619" s="59"/>
      <c r="N619" s="59"/>
    </row>
    <row r="620" spans="3:14" ht="28" customHeight="1" x14ac:dyDescent="0.25">
      <c r="C620" s="188"/>
      <c r="I620" s="59"/>
      <c r="J620" s="59"/>
      <c r="K620" s="59"/>
      <c r="L620" s="59"/>
      <c r="N620" s="59"/>
    </row>
    <row r="621" spans="3:14" ht="28" customHeight="1" x14ac:dyDescent="0.25">
      <c r="C621" s="188"/>
      <c r="I621" s="59"/>
      <c r="J621" s="59"/>
      <c r="K621" s="59"/>
      <c r="L621" s="59"/>
      <c r="N621" s="59"/>
    </row>
    <row r="622" spans="3:14" ht="28" customHeight="1" x14ac:dyDescent="0.25">
      <c r="C622" s="188"/>
      <c r="I622" s="59"/>
      <c r="J622" s="59"/>
      <c r="K622" s="59"/>
      <c r="L622" s="59"/>
      <c r="N622" s="59"/>
    </row>
    <row r="623" spans="3:14" ht="28" customHeight="1" x14ac:dyDescent="0.25">
      <c r="C623" s="188"/>
      <c r="I623" s="59"/>
      <c r="J623" s="59"/>
      <c r="K623" s="59"/>
      <c r="L623" s="59"/>
      <c r="N623" s="59"/>
    </row>
    <row r="624" spans="3:14" ht="28" customHeight="1" x14ac:dyDescent="0.25">
      <c r="C624" s="188"/>
      <c r="I624" s="59"/>
      <c r="J624" s="59"/>
      <c r="K624" s="59"/>
      <c r="L624" s="59"/>
      <c r="N624" s="59"/>
    </row>
    <row r="625" spans="3:14" ht="28" customHeight="1" x14ac:dyDescent="0.25">
      <c r="C625" s="188"/>
      <c r="I625" s="59"/>
      <c r="J625" s="59"/>
      <c r="K625" s="59"/>
      <c r="L625" s="59"/>
      <c r="N625" s="59"/>
    </row>
    <row r="626" spans="3:14" ht="28" customHeight="1" x14ac:dyDescent="0.25">
      <c r="C626" s="188"/>
      <c r="I626" s="59"/>
      <c r="J626" s="59"/>
      <c r="K626" s="59"/>
      <c r="L626" s="59"/>
      <c r="N626" s="59"/>
    </row>
    <row r="627" spans="3:14" ht="28" customHeight="1" x14ac:dyDescent="0.25">
      <c r="C627" s="188"/>
      <c r="I627" s="59"/>
      <c r="J627" s="59"/>
      <c r="K627" s="59"/>
      <c r="L627" s="59"/>
      <c r="N627" s="59"/>
    </row>
    <row r="628" spans="3:14" ht="28" customHeight="1" x14ac:dyDescent="0.25">
      <c r="C628" s="188"/>
      <c r="I628" s="59"/>
      <c r="J628" s="59"/>
      <c r="K628" s="59"/>
      <c r="L628" s="59"/>
      <c r="N628" s="59"/>
    </row>
    <row r="629" spans="3:14" ht="28" customHeight="1" x14ac:dyDescent="0.25">
      <c r="C629" s="188"/>
      <c r="I629" s="59"/>
      <c r="J629" s="59"/>
      <c r="K629" s="59"/>
      <c r="L629" s="59"/>
      <c r="N629" s="59"/>
    </row>
    <row r="630" spans="3:14" ht="28" customHeight="1" x14ac:dyDescent="0.25">
      <c r="C630" s="188"/>
      <c r="I630" s="59"/>
      <c r="J630" s="59"/>
      <c r="K630" s="59"/>
      <c r="L630" s="59"/>
      <c r="N630" s="59"/>
    </row>
    <row r="631" spans="3:14" ht="28" customHeight="1" x14ac:dyDescent="0.25">
      <c r="C631" s="188"/>
      <c r="I631" s="59"/>
      <c r="J631" s="59"/>
      <c r="K631" s="59"/>
      <c r="L631" s="59"/>
      <c r="N631" s="59"/>
    </row>
    <row r="632" spans="3:14" ht="28" customHeight="1" x14ac:dyDescent="0.25">
      <c r="C632" s="188"/>
      <c r="I632" s="59"/>
      <c r="J632" s="59"/>
      <c r="K632" s="59"/>
      <c r="L632" s="59"/>
      <c r="N632" s="59"/>
    </row>
    <row r="633" spans="3:14" ht="28" customHeight="1" x14ac:dyDescent="0.25">
      <c r="C633" s="188"/>
      <c r="I633" s="59"/>
      <c r="J633" s="59"/>
      <c r="K633" s="59"/>
      <c r="L633" s="59"/>
      <c r="N633" s="59"/>
    </row>
    <row r="634" spans="3:14" ht="28" customHeight="1" x14ac:dyDescent="0.25">
      <c r="C634" s="188"/>
      <c r="I634" s="59"/>
      <c r="J634" s="59"/>
      <c r="K634" s="59"/>
      <c r="L634" s="59"/>
      <c r="N634" s="59"/>
    </row>
    <row r="635" spans="3:14" ht="28" customHeight="1" x14ac:dyDescent="0.25">
      <c r="C635" s="188"/>
      <c r="I635" s="59"/>
      <c r="J635" s="59"/>
      <c r="K635" s="59"/>
      <c r="L635" s="59"/>
      <c r="N635" s="59"/>
    </row>
    <row r="636" spans="3:14" ht="28" customHeight="1" x14ac:dyDescent="0.25">
      <c r="C636" s="188"/>
      <c r="I636" s="59"/>
      <c r="J636" s="59"/>
      <c r="K636" s="59"/>
      <c r="L636" s="59"/>
      <c r="N636" s="59"/>
    </row>
    <row r="637" spans="3:14" ht="28" customHeight="1" x14ac:dyDescent="0.25">
      <c r="C637" s="188"/>
      <c r="I637" s="59"/>
      <c r="J637" s="59"/>
      <c r="K637" s="59"/>
      <c r="L637" s="59"/>
      <c r="N637" s="59"/>
    </row>
    <row r="638" spans="3:14" ht="28" customHeight="1" x14ac:dyDescent="0.25">
      <c r="C638" s="188"/>
      <c r="I638" s="59"/>
      <c r="J638" s="59"/>
      <c r="K638" s="59"/>
      <c r="L638" s="59"/>
      <c r="N638" s="59"/>
    </row>
    <row r="639" spans="3:14" ht="28" customHeight="1" x14ac:dyDescent="0.25">
      <c r="C639" s="188"/>
      <c r="I639" s="59"/>
      <c r="J639" s="59"/>
      <c r="K639" s="59"/>
      <c r="L639" s="59"/>
      <c r="N639" s="59"/>
    </row>
    <row r="640" spans="3:14" ht="28" customHeight="1" x14ac:dyDescent="0.25">
      <c r="C640" s="188"/>
      <c r="I640" s="59"/>
      <c r="J640" s="59"/>
      <c r="K640" s="59"/>
      <c r="L640" s="59"/>
      <c r="N640" s="59"/>
    </row>
    <row r="641" spans="3:14" ht="28" customHeight="1" x14ac:dyDescent="0.25">
      <c r="C641" s="188"/>
      <c r="I641" s="59"/>
      <c r="J641" s="59"/>
      <c r="K641" s="59"/>
      <c r="L641" s="59"/>
      <c r="N641" s="59"/>
    </row>
    <row r="642" spans="3:14" ht="28" customHeight="1" x14ac:dyDescent="0.25">
      <c r="C642" s="188"/>
      <c r="I642" s="59"/>
      <c r="J642" s="59"/>
      <c r="K642" s="59"/>
      <c r="L642" s="59"/>
      <c r="N642" s="59"/>
    </row>
    <row r="643" spans="3:14" ht="28" customHeight="1" x14ac:dyDescent="0.25">
      <c r="C643" s="188"/>
      <c r="I643" s="59"/>
      <c r="J643" s="59"/>
      <c r="K643" s="59"/>
      <c r="L643" s="59"/>
      <c r="N643" s="59"/>
    </row>
    <row r="644" spans="3:14" ht="28" customHeight="1" x14ac:dyDescent="0.25">
      <c r="C644" s="188"/>
      <c r="I644" s="59"/>
      <c r="J644" s="59"/>
      <c r="K644" s="59"/>
      <c r="L644" s="59"/>
      <c r="N644" s="59"/>
    </row>
    <row r="645" spans="3:14" ht="28" customHeight="1" x14ac:dyDescent="0.25">
      <c r="C645" s="188"/>
      <c r="I645" s="59"/>
      <c r="J645" s="59"/>
      <c r="K645" s="59"/>
      <c r="L645" s="59"/>
      <c r="N645" s="59"/>
    </row>
    <row r="646" spans="3:14" ht="28" customHeight="1" x14ac:dyDescent="0.25">
      <c r="C646" s="188"/>
      <c r="I646" s="59"/>
      <c r="J646" s="59"/>
      <c r="K646" s="59"/>
      <c r="L646" s="59"/>
      <c r="N646" s="59"/>
    </row>
    <row r="647" spans="3:14" ht="28" customHeight="1" x14ac:dyDescent="0.25">
      <c r="C647" s="188"/>
      <c r="I647" s="59"/>
      <c r="J647" s="59"/>
      <c r="K647" s="59"/>
      <c r="L647" s="59"/>
      <c r="N647" s="59"/>
    </row>
    <row r="648" spans="3:14" ht="28" customHeight="1" x14ac:dyDescent="0.25">
      <c r="C648" s="188"/>
      <c r="I648" s="59"/>
      <c r="J648" s="59"/>
      <c r="K648" s="59"/>
      <c r="L648" s="59"/>
      <c r="N648" s="59"/>
    </row>
    <row r="649" spans="3:14" ht="28" customHeight="1" x14ac:dyDescent="0.25">
      <c r="C649" s="188"/>
      <c r="I649" s="59"/>
      <c r="J649" s="59"/>
      <c r="K649" s="59"/>
      <c r="L649" s="59"/>
      <c r="N649" s="59"/>
    </row>
    <row r="650" spans="3:14" ht="28" customHeight="1" x14ac:dyDescent="0.25">
      <c r="C650" s="188"/>
      <c r="I650" s="59"/>
      <c r="J650" s="59"/>
      <c r="K650" s="59"/>
      <c r="L650" s="59"/>
      <c r="N650" s="59"/>
    </row>
    <row r="651" spans="3:14" ht="28" customHeight="1" x14ac:dyDescent="0.25">
      <c r="C651" s="188"/>
      <c r="I651" s="59"/>
      <c r="J651" s="59"/>
      <c r="K651" s="59"/>
      <c r="L651" s="59"/>
      <c r="N651" s="59"/>
    </row>
    <row r="652" spans="3:14" ht="28" customHeight="1" x14ac:dyDescent="0.25">
      <c r="C652" s="188"/>
      <c r="I652" s="59"/>
      <c r="J652" s="59"/>
      <c r="K652" s="59"/>
      <c r="L652" s="59"/>
      <c r="N652" s="59"/>
    </row>
    <row r="653" spans="3:14" ht="28" customHeight="1" x14ac:dyDescent="0.25">
      <c r="C653" s="188"/>
      <c r="I653" s="59"/>
      <c r="J653" s="59"/>
      <c r="K653" s="59"/>
      <c r="L653" s="59"/>
      <c r="N653" s="59"/>
    </row>
    <row r="654" spans="3:14" ht="28" customHeight="1" x14ac:dyDescent="0.25">
      <c r="C654" s="188"/>
      <c r="I654" s="59"/>
      <c r="J654" s="59"/>
      <c r="K654" s="59"/>
      <c r="L654" s="59"/>
      <c r="N654" s="59"/>
    </row>
    <row r="655" spans="3:14" ht="28" customHeight="1" x14ac:dyDescent="0.25">
      <c r="C655" s="188"/>
      <c r="I655" s="59"/>
      <c r="J655" s="59"/>
      <c r="K655" s="59"/>
      <c r="L655" s="59"/>
      <c r="N655" s="59"/>
    </row>
    <row r="656" spans="3:14" ht="28" customHeight="1" x14ac:dyDescent="0.25">
      <c r="C656" s="188"/>
      <c r="I656" s="59"/>
      <c r="J656" s="59"/>
      <c r="K656" s="59"/>
      <c r="L656" s="59"/>
      <c r="N656" s="59"/>
    </row>
    <row r="657" spans="3:14" ht="28" customHeight="1" x14ac:dyDescent="0.25">
      <c r="C657" s="188"/>
      <c r="I657" s="59"/>
      <c r="J657" s="59"/>
      <c r="K657" s="59"/>
      <c r="L657" s="59"/>
      <c r="N657" s="59"/>
    </row>
    <row r="658" spans="3:14" ht="28" customHeight="1" x14ac:dyDescent="0.25">
      <c r="C658" s="188"/>
      <c r="I658" s="59"/>
      <c r="J658" s="59"/>
      <c r="K658" s="59"/>
      <c r="L658" s="59"/>
      <c r="N658" s="59"/>
    </row>
    <row r="659" spans="3:14" ht="28" customHeight="1" x14ac:dyDescent="0.25">
      <c r="C659" s="188"/>
      <c r="I659" s="59"/>
      <c r="J659" s="59"/>
      <c r="K659" s="59"/>
      <c r="L659" s="59"/>
      <c r="N659" s="59"/>
    </row>
    <row r="660" spans="3:14" ht="28" customHeight="1" x14ac:dyDescent="0.25">
      <c r="C660" s="188"/>
      <c r="I660" s="59"/>
      <c r="J660" s="59"/>
      <c r="K660" s="59"/>
      <c r="L660" s="59"/>
      <c r="N660" s="59"/>
    </row>
    <row r="661" spans="3:14" ht="28" customHeight="1" x14ac:dyDescent="0.25">
      <c r="C661" s="188"/>
      <c r="I661" s="59"/>
      <c r="J661" s="59"/>
      <c r="K661" s="59"/>
      <c r="L661" s="59"/>
      <c r="N661" s="59"/>
    </row>
    <row r="662" spans="3:14" ht="28" customHeight="1" x14ac:dyDescent="0.25">
      <c r="C662" s="188"/>
      <c r="I662" s="59"/>
      <c r="J662" s="59"/>
      <c r="K662" s="59"/>
      <c r="L662" s="59"/>
      <c r="N662" s="59"/>
    </row>
    <row r="663" spans="3:14" ht="28" customHeight="1" x14ac:dyDescent="0.25">
      <c r="C663" s="188"/>
      <c r="I663" s="59"/>
      <c r="J663" s="59"/>
      <c r="K663" s="59"/>
      <c r="L663" s="59"/>
      <c r="N663" s="59"/>
    </row>
    <row r="664" spans="3:14" ht="28" customHeight="1" x14ac:dyDescent="0.25">
      <c r="C664" s="188"/>
      <c r="I664" s="59"/>
      <c r="J664" s="59"/>
      <c r="K664" s="59"/>
      <c r="L664" s="59"/>
      <c r="N664" s="59"/>
    </row>
    <row r="665" spans="3:14" ht="28" customHeight="1" x14ac:dyDescent="0.25">
      <c r="C665" s="188"/>
      <c r="I665" s="59"/>
      <c r="J665" s="59"/>
      <c r="K665" s="59"/>
      <c r="L665" s="59"/>
      <c r="N665" s="59"/>
    </row>
    <row r="666" spans="3:14" ht="28" customHeight="1" x14ac:dyDescent="0.25">
      <c r="C666" s="188"/>
      <c r="I666" s="59"/>
      <c r="J666" s="59"/>
      <c r="K666" s="59"/>
      <c r="L666" s="59"/>
      <c r="N666" s="59"/>
    </row>
    <row r="667" spans="3:14" ht="28" customHeight="1" x14ac:dyDescent="0.25">
      <c r="C667" s="188"/>
      <c r="I667" s="59"/>
      <c r="J667" s="59"/>
      <c r="K667" s="59"/>
      <c r="L667" s="59"/>
      <c r="N667" s="59"/>
    </row>
    <row r="668" spans="3:14" ht="28" customHeight="1" x14ac:dyDescent="0.25">
      <c r="C668" s="188"/>
      <c r="I668" s="59"/>
      <c r="J668" s="59"/>
      <c r="K668" s="59"/>
      <c r="L668" s="59"/>
      <c r="N668" s="59"/>
    </row>
    <row r="669" spans="3:14" ht="28" customHeight="1" x14ac:dyDescent="0.25">
      <c r="C669" s="188"/>
      <c r="I669" s="59"/>
      <c r="J669" s="59"/>
      <c r="K669" s="59"/>
      <c r="L669" s="59"/>
      <c r="N669" s="59"/>
    </row>
    <row r="670" spans="3:14" ht="28" customHeight="1" x14ac:dyDescent="0.25">
      <c r="C670" s="188"/>
      <c r="I670" s="59"/>
      <c r="J670" s="59"/>
      <c r="K670" s="59"/>
      <c r="L670" s="59"/>
      <c r="N670" s="59"/>
    </row>
    <row r="671" spans="3:14" ht="28" customHeight="1" x14ac:dyDescent="0.25">
      <c r="C671" s="188"/>
      <c r="I671" s="59"/>
      <c r="J671" s="59"/>
      <c r="K671" s="59"/>
      <c r="L671" s="59"/>
      <c r="N671" s="59"/>
    </row>
    <row r="672" spans="3:14" ht="28" customHeight="1" x14ac:dyDescent="0.25">
      <c r="C672" s="188"/>
      <c r="I672" s="59"/>
      <c r="J672" s="59"/>
      <c r="K672" s="59"/>
      <c r="L672" s="59"/>
      <c r="N672" s="59"/>
    </row>
    <row r="673" spans="3:14" ht="28" customHeight="1" x14ac:dyDescent="0.25">
      <c r="C673" s="188"/>
      <c r="I673" s="59"/>
      <c r="J673" s="59"/>
      <c r="K673" s="59"/>
      <c r="L673" s="59"/>
      <c r="N673" s="59"/>
    </row>
    <row r="674" spans="3:14" ht="28" customHeight="1" x14ac:dyDescent="0.25">
      <c r="C674" s="188"/>
      <c r="I674" s="59"/>
      <c r="J674" s="59"/>
      <c r="K674" s="59"/>
      <c r="L674" s="59"/>
      <c r="N674" s="59"/>
    </row>
    <row r="675" spans="3:14" ht="28" customHeight="1" x14ac:dyDescent="0.25">
      <c r="C675" s="188"/>
      <c r="I675" s="59"/>
      <c r="J675" s="59"/>
      <c r="K675" s="59"/>
      <c r="L675" s="59"/>
      <c r="N675" s="59"/>
    </row>
    <row r="676" spans="3:14" ht="28" customHeight="1" x14ac:dyDescent="0.25">
      <c r="C676" s="188"/>
      <c r="I676" s="59"/>
      <c r="J676" s="59"/>
      <c r="K676" s="59"/>
      <c r="L676" s="59"/>
      <c r="N676" s="59"/>
    </row>
    <row r="677" spans="3:14" ht="28" customHeight="1" x14ac:dyDescent="0.25">
      <c r="C677" s="188"/>
      <c r="I677" s="59"/>
      <c r="J677" s="59"/>
      <c r="K677" s="59"/>
      <c r="L677" s="59"/>
      <c r="N677" s="59"/>
    </row>
    <row r="678" spans="3:14" ht="28" customHeight="1" x14ac:dyDescent="0.25">
      <c r="C678" s="188"/>
      <c r="I678" s="59"/>
      <c r="J678" s="59"/>
      <c r="K678" s="59"/>
      <c r="L678" s="59"/>
      <c r="N678" s="59"/>
    </row>
    <row r="679" spans="3:14" ht="28" customHeight="1" x14ac:dyDescent="0.25">
      <c r="C679" s="188"/>
      <c r="I679" s="59"/>
      <c r="J679" s="59"/>
      <c r="K679" s="59"/>
      <c r="L679" s="59"/>
      <c r="N679" s="59"/>
    </row>
    <row r="680" spans="3:14" ht="28" customHeight="1" x14ac:dyDescent="0.25">
      <c r="C680" s="188"/>
      <c r="I680" s="59"/>
      <c r="J680" s="59"/>
      <c r="K680" s="59"/>
      <c r="L680" s="59"/>
      <c r="N680" s="59"/>
    </row>
    <row r="681" spans="3:14" ht="28" customHeight="1" x14ac:dyDescent="0.25">
      <c r="C681" s="188"/>
      <c r="I681" s="59"/>
      <c r="J681" s="59"/>
      <c r="K681" s="59"/>
      <c r="L681" s="59"/>
      <c r="N681" s="59"/>
    </row>
    <row r="682" spans="3:14" ht="28" customHeight="1" x14ac:dyDescent="0.25">
      <c r="C682" s="188"/>
      <c r="I682" s="59"/>
      <c r="J682" s="59"/>
      <c r="K682" s="59"/>
      <c r="L682" s="59"/>
      <c r="N682" s="59"/>
    </row>
    <row r="683" spans="3:14" ht="28" customHeight="1" x14ac:dyDescent="0.25">
      <c r="C683" s="188"/>
      <c r="I683" s="59"/>
      <c r="J683" s="59"/>
      <c r="K683" s="59"/>
      <c r="L683" s="59"/>
      <c r="N683" s="59"/>
    </row>
    <row r="684" spans="3:14" ht="28" customHeight="1" x14ac:dyDescent="0.25">
      <c r="C684" s="188"/>
      <c r="I684" s="59"/>
      <c r="J684" s="59"/>
      <c r="K684" s="59"/>
      <c r="L684" s="59"/>
      <c r="N684" s="59"/>
    </row>
    <row r="685" spans="3:14" ht="28" customHeight="1" x14ac:dyDescent="0.25">
      <c r="C685" s="188"/>
      <c r="I685" s="59"/>
      <c r="J685" s="59"/>
      <c r="K685" s="59"/>
      <c r="L685" s="59"/>
      <c r="N685" s="59"/>
    </row>
    <row r="686" spans="3:14" ht="28" customHeight="1" x14ac:dyDescent="0.25">
      <c r="C686" s="188"/>
      <c r="I686" s="59"/>
      <c r="J686" s="59"/>
      <c r="K686" s="59"/>
      <c r="L686" s="59"/>
      <c r="N686" s="59"/>
    </row>
    <row r="687" spans="3:14" ht="28" customHeight="1" x14ac:dyDescent="0.25">
      <c r="C687" s="188"/>
      <c r="I687" s="59"/>
      <c r="J687" s="59"/>
      <c r="K687" s="59"/>
      <c r="L687" s="59"/>
      <c r="N687" s="59"/>
    </row>
    <row r="688" spans="3:14" ht="28" customHeight="1" x14ac:dyDescent="0.25">
      <c r="C688" s="188"/>
      <c r="I688" s="59"/>
      <c r="J688" s="59"/>
      <c r="K688" s="59"/>
      <c r="L688" s="59"/>
      <c r="N688" s="59"/>
    </row>
    <row r="689" spans="3:14" ht="28" customHeight="1" x14ac:dyDescent="0.25">
      <c r="C689" s="188"/>
      <c r="I689" s="59"/>
      <c r="J689" s="59"/>
      <c r="K689" s="59"/>
      <c r="L689" s="59"/>
      <c r="N689" s="59"/>
    </row>
    <row r="690" spans="3:14" ht="28" customHeight="1" x14ac:dyDescent="0.25">
      <c r="C690" s="188"/>
      <c r="I690" s="59"/>
      <c r="J690" s="59"/>
      <c r="K690" s="59"/>
      <c r="L690" s="59"/>
      <c r="N690" s="59"/>
    </row>
    <row r="691" spans="3:14" ht="28" customHeight="1" x14ac:dyDescent="0.25">
      <c r="C691" s="188"/>
      <c r="I691" s="59"/>
      <c r="J691" s="59"/>
      <c r="K691" s="59"/>
      <c r="L691" s="59"/>
      <c r="N691" s="59"/>
    </row>
    <row r="692" spans="3:14" ht="28" customHeight="1" x14ac:dyDescent="0.25">
      <c r="C692" s="188"/>
      <c r="I692" s="59"/>
      <c r="J692" s="59"/>
      <c r="K692" s="59"/>
      <c r="L692" s="59"/>
      <c r="N692" s="59"/>
    </row>
    <row r="693" spans="3:14" ht="28" customHeight="1" x14ac:dyDescent="0.25">
      <c r="C693" s="188"/>
      <c r="I693" s="59"/>
      <c r="J693" s="59"/>
      <c r="K693" s="59"/>
      <c r="L693" s="59"/>
      <c r="N693" s="59"/>
    </row>
    <row r="694" spans="3:14" ht="28" customHeight="1" x14ac:dyDescent="0.25">
      <c r="C694" s="188"/>
      <c r="I694" s="59"/>
      <c r="J694" s="59"/>
      <c r="K694" s="59"/>
      <c r="L694" s="59"/>
      <c r="N694" s="59"/>
    </row>
    <row r="695" spans="3:14" ht="28" customHeight="1" x14ac:dyDescent="0.25">
      <c r="C695" s="188"/>
      <c r="I695" s="59"/>
      <c r="J695" s="59"/>
      <c r="K695" s="59"/>
      <c r="L695" s="59"/>
      <c r="N695" s="59"/>
    </row>
    <row r="696" spans="3:14" ht="28" customHeight="1" x14ac:dyDescent="0.25">
      <c r="C696" s="188"/>
      <c r="I696" s="59"/>
      <c r="J696" s="59"/>
      <c r="K696" s="59"/>
      <c r="L696" s="59"/>
      <c r="N696" s="59"/>
    </row>
    <row r="697" spans="3:14" ht="28" customHeight="1" x14ac:dyDescent="0.25">
      <c r="C697" s="188"/>
      <c r="I697" s="59"/>
      <c r="J697" s="59"/>
      <c r="K697" s="59"/>
      <c r="L697" s="59"/>
      <c r="N697" s="59"/>
    </row>
    <row r="698" spans="3:14" ht="28" customHeight="1" x14ac:dyDescent="0.25">
      <c r="C698" s="188"/>
      <c r="I698" s="59"/>
      <c r="J698" s="59"/>
      <c r="K698" s="59"/>
      <c r="L698" s="59"/>
      <c r="N698" s="59"/>
    </row>
    <row r="699" spans="3:14" ht="28" customHeight="1" x14ac:dyDescent="0.25">
      <c r="C699" s="188"/>
      <c r="I699" s="59"/>
      <c r="J699" s="59"/>
      <c r="K699" s="59"/>
      <c r="L699" s="59"/>
      <c r="N699" s="59"/>
    </row>
    <row r="700" spans="3:14" ht="28" customHeight="1" x14ac:dyDescent="0.25">
      <c r="C700" s="188"/>
      <c r="I700" s="59"/>
      <c r="J700" s="59"/>
      <c r="K700" s="59"/>
      <c r="L700" s="59"/>
      <c r="N700" s="59"/>
    </row>
    <row r="701" spans="3:14" ht="28" customHeight="1" x14ac:dyDescent="0.25">
      <c r="C701" s="188"/>
      <c r="I701" s="59"/>
      <c r="J701" s="59"/>
      <c r="K701" s="59"/>
      <c r="L701" s="59"/>
      <c r="N701" s="59"/>
    </row>
    <row r="702" spans="3:14" ht="28" customHeight="1" x14ac:dyDescent="0.25">
      <c r="C702" s="188"/>
      <c r="I702" s="59"/>
      <c r="J702" s="59"/>
      <c r="K702" s="59"/>
      <c r="L702" s="59"/>
      <c r="N702" s="59"/>
    </row>
    <row r="703" spans="3:14" ht="28" customHeight="1" x14ac:dyDescent="0.25">
      <c r="C703" s="188"/>
      <c r="I703" s="59"/>
      <c r="J703" s="59"/>
      <c r="K703" s="59"/>
      <c r="L703" s="59"/>
      <c r="N703" s="59"/>
    </row>
    <row r="704" spans="3:14" ht="28" customHeight="1" x14ac:dyDescent="0.25">
      <c r="C704" s="188"/>
      <c r="I704" s="59"/>
      <c r="J704" s="59"/>
      <c r="K704" s="59"/>
      <c r="L704" s="59"/>
      <c r="N704" s="59"/>
    </row>
    <row r="705" spans="3:14" ht="28" customHeight="1" x14ac:dyDescent="0.25">
      <c r="C705" s="188"/>
      <c r="I705" s="59"/>
      <c r="J705" s="59"/>
      <c r="K705" s="59"/>
      <c r="L705" s="59"/>
      <c r="N705" s="59"/>
    </row>
    <row r="706" spans="3:14" ht="28" customHeight="1" x14ac:dyDescent="0.25">
      <c r="C706" s="188"/>
      <c r="I706" s="59"/>
      <c r="J706" s="59"/>
      <c r="K706" s="59"/>
      <c r="L706" s="59"/>
      <c r="N706" s="59"/>
    </row>
    <row r="707" spans="3:14" ht="28" customHeight="1" x14ac:dyDescent="0.25">
      <c r="C707" s="188"/>
      <c r="I707" s="59"/>
      <c r="J707" s="59"/>
      <c r="K707" s="59"/>
      <c r="L707" s="59"/>
      <c r="N707" s="59"/>
    </row>
    <row r="708" spans="3:14" ht="28" customHeight="1" x14ac:dyDescent="0.25">
      <c r="C708" s="188"/>
      <c r="I708" s="59"/>
      <c r="J708" s="59"/>
      <c r="K708" s="59"/>
      <c r="L708" s="59"/>
      <c r="N708" s="59"/>
    </row>
    <row r="709" spans="3:14" ht="28" customHeight="1" x14ac:dyDescent="0.25">
      <c r="C709" s="188"/>
      <c r="I709" s="59"/>
      <c r="J709" s="59"/>
      <c r="K709" s="59"/>
      <c r="L709" s="59"/>
      <c r="N709" s="59"/>
    </row>
    <row r="710" spans="3:14" ht="28" customHeight="1" x14ac:dyDescent="0.25">
      <c r="C710" s="188"/>
      <c r="I710" s="59"/>
      <c r="J710" s="59"/>
      <c r="K710" s="59"/>
      <c r="L710" s="59"/>
      <c r="N710" s="59"/>
    </row>
    <row r="711" spans="3:14" ht="28" customHeight="1" x14ac:dyDescent="0.25">
      <c r="C711" s="188"/>
      <c r="I711" s="59"/>
      <c r="J711" s="59"/>
      <c r="K711" s="59"/>
      <c r="L711" s="59"/>
      <c r="N711" s="59"/>
    </row>
    <row r="712" spans="3:14" ht="28" customHeight="1" x14ac:dyDescent="0.25">
      <c r="C712" s="188"/>
      <c r="I712" s="59"/>
      <c r="J712" s="59"/>
      <c r="K712" s="59"/>
      <c r="L712" s="59"/>
      <c r="N712" s="59"/>
    </row>
    <row r="713" spans="3:14" ht="28" customHeight="1" x14ac:dyDescent="0.25">
      <c r="C713" s="188"/>
      <c r="I713" s="59"/>
      <c r="J713" s="59"/>
      <c r="K713" s="59"/>
      <c r="L713" s="59"/>
      <c r="N713" s="59"/>
    </row>
    <row r="714" spans="3:14" ht="28" customHeight="1" x14ac:dyDescent="0.25">
      <c r="C714" s="188"/>
      <c r="I714" s="59"/>
      <c r="J714" s="59"/>
      <c r="K714" s="59"/>
      <c r="L714" s="59"/>
      <c r="N714" s="59"/>
    </row>
    <row r="715" spans="3:14" ht="28" customHeight="1" x14ac:dyDescent="0.25">
      <c r="C715" s="188"/>
      <c r="I715" s="59"/>
      <c r="J715" s="59"/>
      <c r="K715" s="59"/>
      <c r="L715" s="59"/>
      <c r="N715" s="59"/>
    </row>
    <row r="716" spans="3:14" ht="28" customHeight="1" x14ac:dyDescent="0.25">
      <c r="C716" s="188"/>
      <c r="I716" s="59"/>
      <c r="J716" s="59"/>
      <c r="K716" s="59"/>
      <c r="L716" s="59"/>
      <c r="N716" s="59"/>
    </row>
    <row r="717" spans="3:14" ht="28" customHeight="1" x14ac:dyDescent="0.25">
      <c r="C717" s="188"/>
      <c r="I717" s="59"/>
      <c r="J717" s="59"/>
      <c r="K717" s="59"/>
      <c r="L717" s="59"/>
      <c r="N717" s="59"/>
    </row>
    <row r="718" spans="3:14" ht="28" customHeight="1" x14ac:dyDescent="0.25">
      <c r="C718" s="188"/>
      <c r="I718" s="59"/>
      <c r="J718" s="59"/>
      <c r="K718" s="59"/>
      <c r="L718" s="59"/>
      <c r="N718" s="59"/>
    </row>
    <row r="719" spans="3:14" ht="28" customHeight="1" x14ac:dyDescent="0.25">
      <c r="C719" s="188"/>
      <c r="I719" s="59"/>
      <c r="J719" s="59"/>
      <c r="K719" s="59"/>
      <c r="L719" s="59"/>
      <c r="N719" s="59"/>
    </row>
    <row r="720" spans="3:14" ht="28" customHeight="1" x14ac:dyDescent="0.25">
      <c r="C720" s="188"/>
      <c r="I720" s="59"/>
      <c r="J720" s="59"/>
      <c r="K720" s="59"/>
      <c r="L720" s="59"/>
      <c r="N720" s="59"/>
    </row>
    <row r="721" spans="3:14" ht="28" customHeight="1" x14ac:dyDescent="0.25">
      <c r="C721" s="188"/>
      <c r="I721" s="59"/>
      <c r="J721" s="59"/>
      <c r="K721" s="59"/>
      <c r="L721" s="59"/>
      <c r="N721" s="59"/>
    </row>
    <row r="722" spans="3:14" ht="28" customHeight="1" x14ac:dyDescent="0.25">
      <c r="C722" s="188"/>
      <c r="I722" s="59"/>
      <c r="J722" s="59"/>
      <c r="K722" s="59"/>
      <c r="L722" s="59"/>
      <c r="N722" s="59"/>
    </row>
    <row r="723" spans="3:14" ht="28" customHeight="1" x14ac:dyDescent="0.25">
      <c r="C723" s="188"/>
      <c r="I723" s="59"/>
      <c r="J723" s="59"/>
      <c r="K723" s="59"/>
      <c r="L723" s="59"/>
      <c r="N723" s="59"/>
    </row>
    <row r="724" spans="3:14" ht="28" customHeight="1" x14ac:dyDescent="0.25">
      <c r="C724" s="188"/>
      <c r="I724" s="59"/>
      <c r="J724" s="59"/>
      <c r="K724" s="59"/>
      <c r="L724" s="59"/>
      <c r="N724" s="59"/>
    </row>
    <row r="725" spans="3:14" ht="28" customHeight="1" x14ac:dyDescent="0.25">
      <c r="C725" s="188"/>
      <c r="I725" s="59"/>
      <c r="J725" s="59"/>
      <c r="K725" s="59"/>
      <c r="L725" s="59"/>
      <c r="N725" s="59"/>
    </row>
    <row r="726" spans="3:14" ht="28" customHeight="1" x14ac:dyDescent="0.25">
      <c r="C726" s="188"/>
      <c r="I726" s="59"/>
      <c r="J726" s="59"/>
      <c r="K726" s="59"/>
      <c r="L726" s="59"/>
      <c r="N726" s="59"/>
    </row>
    <row r="727" spans="3:14" ht="28" customHeight="1" x14ac:dyDescent="0.25">
      <c r="C727" s="188"/>
      <c r="I727" s="59"/>
      <c r="J727" s="59"/>
      <c r="K727" s="59"/>
      <c r="L727" s="59"/>
      <c r="N727" s="59"/>
    </row>
    <row r="728" spans="3:14" ht="28" customHeight="1" x14ac:dyDescent="0.25">
      <c r="C728" s="188"/>
      <c r="I728" s="59"/>
      <c r="J728" s="59"/>
      <c r="K728" s="59"/>
      <c r="L728" s="59"/>
      <c r="N728" s="59"/>
    </row>
    <row r="729" spans="3:14" ht="28" customHeight="1" x14ac:dyDescent="0.25">
      <c r="C729" s="188"/>
      <c r="I729" s="59"/>
      <c r="J729" s="59"/>
      <c r="K729" s="59"/>
      <c r="L729" s="59"/>
      <c r="N729" s="59"/>
    </row>
    <row r="730" spans="3:14" ht="28" customHeight="1" x14ac:dyDescent="0.25">
      <c r="C730" s="188"/>
      <c r="I730" s="59"/>
      <c r="J730" s="59"/>
      <c r="K730" s="59"/>
      <c r="L730" s="59"/>
      <c r="N730" s="59"/>
    </row>
    <row r="731" spans="3:14" ht="28" customHeight="1" x14ac:dyDescent="0.25">
      <c r="C731" s="188"/>
      <c r="I731" s="59"/>
      <c r="J731" s="59"/>
      <c r="K731" s="59"/>
      <c r="L731" s="59"/>
      <c r="N731" s="59"/>
    </row>
    <row r="732" spans="3:14" ht="28" customHeight="1" x14ac:dyDescent="0.25">
      <c r="C732" s="188"/>
      <c r="I732" s="59"/>
      <c r="J732" s="59"/>
      <c r="K732" s="59"/>
      <c r="L732" s="59"/>
      <c r="N732" s="59"/>
    </row>
    <row r="733" spans="3:14" ht="28" customHeight="1" x14ac:dyDescent="0.25">
      <c r="C733" s="188"/>
      <c r="I733" s="59"/>
      <c r="J733" s="59"/>
      <c r="K733" s="59"/>
      <c r="L733" s="59"/>
      <c r="N733" s="59"/>
    </row>
    <row r="734" spans="3:14" ht="28" customHeight="1" x14ac:dyDescent="0.25">
      <c r="C734" s="188"/>
      <c r="I734" s="59"/>
      <c r="J734" s="59"/>
      <c r="K734" s="59"/>
      <c r="L734" s="59"/>
      <c r="N734" s="59"/>
    </row>
    <row r="735" spans="3:14" ht="28" customHeight="1" x14ac:dyDescent="0.25">
      <c r="C735" s="188"/>
      <c r="I735" s="59"/>
      <c r="J735" s="59"/>
      <c r="K735" s="59"/>
      <c r="L735" s="59"/>
      <c r="N735" s="59"/>
    </row>
    <row r="736" spans="3:14" ht="28" customHeight="1" x14ac:dyDescent="0.25">
      <c r="C736" s="188"/>
      <c r="I736" s="59"/>
      <c r="J736" s="59"/>
      <c r="K736" s="59"/>
      <c r="L736" s="59"/>
      <c r="N736" s="59"/>
    </row>
    <row r="737" spans="3:14" ht="28" customHeight="1" x14ac:dyDescent="0.25">
      <c r="C737" s="188"/>
      <c r="I737" s="59"/>
      <c r="J737" s="59"/>
      <c r="K737" s="59"/>
      <c r="L737" s="59"/>
      <c r="N737" s="59"/>
    </row>
    <row r="738" spans="3:14" ht="28" customHeight="1" x14ac:dyDescent="0.25">
      <c r="C738" s="188"/>
      <c r="I738" s="59"/>
      <c r="J738" s="59"/>
      <c r="K738" s="59"/>
      <c r="L738" s="59"/>
      <c r="N738" s="59"/>
    </row>
    <row r="739" spans="3:14" ht="28" customHeight="1" x14ac:dyDescent="0.25">
      <c r="C739" s="188"/>
      <c r="I739" s="59"/>
      <c r="J739" s="59"/>
      <c r="K739" s="59"/>
      <c r="L739" s="59"/>
      <c r="N739" s="59"/>
    </row>
    <row r="740" spans="3:14" ht="28" customHeight="1" x14ac:dyDescent="0.25">
      <c r="C740" s="188"/>
      <c r="I740" s="59"/>
      <c r="J740" s="59"/>
      <c r="K740" s="59"/>
      <c r="L740" s="59"/>
      <c r="N740" s="59"/>
    </row>
    <row r="741" spans="3:14" ht="28" customHeight="1" x14ac:dyDescent="0.25">
      <c r="C741" s="188"/>
      <c r="I741" s="59"/>
      <c r="J741" s="59"/>
      <c r="K741" s="59"/>
      <c r="L741" s="59"/>
      <c r="N741" s="59"/>
    </row>
    <row r="742" spans="3:14" ht="28" customHeight="1" x14ac:dyDescent="0.25">
      <c r="C742" s="188"/>
      <c r="I742" s="59"/>
      <c r="J742" s="59"/>
      <c r="K742" s="59"/>
      <c r="L742" s="59"/>
      <c r="N742" s="59"/>
    </row>
    <row r="743" spans="3:14" ht="28" customHeight="1" x14ac:dyDescent="0.25">
      <c r="C743" s="188"/>
      <c r="I743" s="59"/>
      <c r="J743" s="59"/>
      <c r="K743" s="59"/>
      <c r="L743" s="59"/>
      <c r="N743" s="59"/>
    </row>
    <row r="744" spans="3:14" ht="28" customHeight="1" x14ac:dyDescent="0.25">
      <c r="C744" s="188"/>
      <c r="I744" s="59"/>
      <c r="J744" s="59"/>
      <c r="K744" s="59"/>
      <c r="L744" s="59"/>
      <c r="N744" s="59"/>
    </row>
    <row r="745" spans="3:14" ht="28" customHeight="1" x14ac:dyDescent="0.25">
      <c r="C745" s="188"/>
      <c r="I745" s="59"/>
      <c r="J745" s="59"/>
      <c r="K745" s="59"/>
      <c r="L745" s="59"/>
      <c r="N745" s="59"/>
    </row>
    <row r="746" spans="3:14" ht="28" customHeight="1" x14ac:dyDescent="0.25">
      <c r="C746" s="188"/>
      <c r="I746" s="59"/>
      <c r="J746" s="59"/>
      <c r="K746" s="59"/>
      <c r="L746" s="59"/>
      <c r="N746" s="59"/>
    </row>
    <row r="747" spans="3:14" ht="28" customHeight="1" x14ac:dyDescent="0.25">
      <c r="C747" s="188"/>
      <c r="I747" s="59"/>
      <c r="J747" s="59"/>
      <c r="K747" s="59"/>
      <c r="L747" s="59"/>
      <c r="N747" s="59"/>
    </row>
    <row r="748" spans="3:14" ht="28" customHeight="1" x14ac:dyDescent="0.25">
      <c r="C748" s="188"/>
      <c r="I748" s="59"/>
      <c r="J748" s="59"/>
      <c r="K748" s="59"/>
      <c r="L748" s="59"/>
      <c r="N748" s="59"/>
    </row>
    <row r="749" spans="3:14" ht="28" customHeight="1" x14ac:dyDescent="0.25">
      <c r="C749" s="188"/>
      <c r="I749" s="59"/>
      <c r="J749" s="59"/>
      <c r="K749" s="59"/>
      <c r="L749" s="59"/>
      <c r="N749" s="59"/>
    </row>
    <row r="750" spans="3:14" ht="28" customHeight="1" x14ac:dyDescent="0.25">
      <c r="C750" s="188"/>
      <c r="I750" s="59"/>
      <c r="J750" s="59"/>
      <c r="K750" s="59"/>
      <c r="L750" s="59"/>
      <c r="N750" s="59"/>
    </row>
    <row r="751" spans="3:14" ht="28" customHeight="1" x14ac:dyDescent="0.25">
      <c r="C751" s="188"/>
      <c r="I751" s="59"/>
      <c r="J751" s="59"/>
      <c r="K751" s="59"/>
      <c r="L751" s="59"/>
      <c r="N751" s="59"/>
    </row>
    <row r="752" spans="3:14" ht="28" customHeight="1" x14ac:dyDescent="0.25">
      <c r="C752" s="188"/>
      <c r="I752" s="59"/>
      <c r="J752" s="59"/>
      <c r="K752" s="59"/>
      <c r="L752" s="59"/>
      <c r="N752" s="59"/>
    </row>
    <row r="753" spans="3:14" ht="28" customHeight="1" x14ac:dyDescent="0.25">
      <c r="C753" s="188"/>
      <c r="I753" s="59"/>
      <c r="J753" s="59"/>
      <c r="K753" s="59"/>
      <c r="L753" s="59"/>
      <c r="N753" s="59"/>
    </row>
    <row r="754" spans="3:14" ht="28" customHeight="1" x14ac:dyDescent="0.25">
      <c r="C754" s="188"/>
      <c r="I754" s="59"/>
      <c r="J754" s="59"/>
      <c r="K754" s="59"/>
      <c r="L754" s="59"/>
      <c r="N754" s="59"/>
    </row>
    <row r="755" spans="3:14" ht="28" customHeight="1" x14ac:dyDescent="0.25">
      <c r="C755" s="188"/>
      <c r="I755" s="59"/>
      <c r="J755" s="59"/>
      <c r="K755" s="59"/>
      <c r="L755" s="59"/>
      <c r="N755" s="59"/>
    </row>
    <row r="756" spans="3:14" ht="28" customHeight="1" x14ac:dyDescent="0.25">
      <c r="C756" s="188"/>
      <c r="I756" s="59"/>
      <c r="J756" s="59"/>
      <c r="K756" s="59"/>
      <c r="L756" s="59"/>
      <c r="N756" s="59"/>
    </row>
    <row r="757" spans="3:14" ht="28" customHeight="1" x14ac:dyDescent="0.25">
      <c r="C757" s="188"/>
      <c r="I757" s="59"/>
      <c r="J757" s="59"/>
      <c r="K757" s="59"/>
      <c r="L757" s="59"/>
      <c r="N757" s="59"/>
    </row>
    <row r="758" spans="3:14" ht="28" customHeight="1" x14ac:dyDescent="0.25">
      <c r="C758" s="188"/>
      <c r="I758" s="59"/>
      <c r="J758" s="59"/>
      <c r="K758" s="59"/>
      <c r="L758" s="59"/>
      <c r="N758" s="59"/>
    </row>
    <row r="759" spans="3:14" ht="28" customHeight="1" x14ac:dyDescent="0.25">
      <c r="C759" s="188"/>
      <c r="I759" s="59"/>
      <c r="J759" s="59"/>
      <c r="K759" s="59"/>
      <c r="L759" s="59"/>
      <c r="N759" s="59"/>
    </row>
    <row r="760" spans="3:14" ht="28" customHeight="1" x14ac:dyDescent="0.25">
      <c r="C760" s="188"/>
      <c r="I760" s="59"/>
      <c r="J760" s="59"/>
      <c r="K760" s="59"/>
      <c r="L760" s="59"/>
      <c r="N760" s="59"/>
    </row>
    <row r="761" spans="3:14" ht="28" customHeight="1" x14ac:dyDescent="0.25">
      <c r="C761" s="188"/>
      <c r="I761" s="59"/>
      <c r="J761" s="59"/>
      <c r="K761" s="59"/>
      <c r="L761" s="59"/>
      <c r="N761" s="59"/>
    </row>
    <row r="762" spans="3:14" ht="28" customHeight="1" x14ac:dyDescent="0.25">
      <c r="C762" s="188"/>
      <c r="I762" s="59"/>
      <c r="J762" s="59"/>
      <c r="K762" s="59"/>
      <c r="L762" s="59"/>
      <c r="N762" s="59"/>
    </row>
    <row r="763" spans="3:14" ht="28" customHeight="1" x14ac:dyDescent="0.25">
      <c r="C763" s="188"/>
      <c r="I763" s="59"/>
      <c r="J763" s="59"/>
      <c r="K763" s="59"/>
      <c r="L763" s="59"/>
      <c r="N763" s="59"/>
    </row>
    <row r="764" spans="3:14" ht="28" customHeight="1" x14ac:dyDescent="0.25">
      <c r="C764" s="188"/>
      <c r="I764" s="59"/>
      <c r="J764" s="59"/>
      <c r="K764" s="59"/>
      <c r="L764" s="59"/>
      <c r="N764" s="59"/>
    </row>
    <row r="765" spans="3:14" ht="28" customHeight="1" x14ac:dyDescent="0.25">
      <c r="C765" s="188"/>
      <c r="I765" s="59"/>
      <c r="J765" s="59"/>
      <c r="K765" s="59"/>
      <c r="L765" s="59"/>
      <c r="N765" s="59"/>
    </row>
    <row r="766" spans="3:14" ht="28" customHeight="1" x14ac:dyDescent="0.25">
      <c r="C766" s="188"/>
      <c r="I766" s="59"/>
      <c r="J766" s="59"/>
      <c r="K766" s="59"/>
      <c r="L766" s="59"/>
      <c r="N766" s="59"/>
    </row>
    <row r="767" spans="3:14" ht="28" customHeight="1" x14ac:dyDescent="0.25">
      <c r="C767" s="188"/>
      <c r="I767" s="59"/>
      <c r="J767" s="59"/>
      <c r="K767" s="59"/>
      <c r="L767" s="59"/>
      <c r="N767" s="59"/>
    </row>
    <row r="768" spans="3:14" ht="28" customHeight="1" x14ac:dyDescent="0.25">
      <c r="C768" s="188"/>
      <c r="I768" s="59"/>
      <c r="J768" s="59"/>
      <c r="K768" s="59"/>
      <c r="L768" s="59"/>
      <c r="N768" s="59"/>
    </row>
    <row r="769" spans="3:14" ht="28" customHeight="1" x14ac:dyDescent="0.25">
      <c r="C769" s="188"/>
      <c r="I769" s="59"/>
      <c r="J769" s="59"/>
      <c r="K769" s="59"/>
      <c r="L769" s="59"/>
      <c r="N769" s="59"/>
    </row>
    <row r="770" spans="3:14" ht="28" customHeight="1" x14ac:dyDescent="0.25">
      <c r="C770" s="188"/>
      <c r="I770" s="59"/>
      <c r="J770" s="59"/>
      <c r="K770" s="59"/>
      <c r="L770" s="59"/>
      <c r="N770" s="59"/>
    </row>
    <row r="771" spans="3:14" ht="28" customHeight="1" x14ac:dyDescent="0.25">
      <c r="C771" s="188"/>
      <c r="I771" s="59"/>
      <c r="J771" s="59"/>
      <c r="K771" s="59"/>
      <c r="L771" s="59"/>
      <c r="N771" s="59"/>
    </row>
    <row r="772" spans="3:14" ht="28" customHeight="1" x14ac:dyDescent="0.25">
      <c r="C772" s="188"/>
      <c r="I772" s="59"/>
      <c r="J772" s="59"/>
      <c r="K772" s="59"/>
      <c r="L772" s="59"/>
      <c r="N772" s="59"/>
    </row>
    <row r="773" spans="3:14" ht="28" customHeight="1" x14ac:dyDescent="0.25">
      <c r="C773" s="188"/>
      <c r="I773" s="59"/>
      <c r="J773" s="59"/>
      <c r="K773" s="59"/>
      <c r="L773" s="59"/>
      <c r="N773" s="59"/>
    </row>
    <row r="774" spans="3:14" ht="28" customHeight="1" x14ac:dyDescent="0.25">
      <c r="C774" s="188"/>
      <c r="I774" s="59"/>
      <c r="J774" s="59"/>
      <c r="K774" s="59"/>
      <c r="L774" s="59"/>
      <c r="N774" s="59"/>
    </row>
    <row r="775" spans="3:14" ht="28" customHeight="1" x14ac:dyDescent="0.25">
      <c r="C775" s="188"/>
      <c r="I775" s="59"/>
      <c r="J775" s="59"/>
      <c r="K775" s="59"/>
      <c r="L775" s="59"/>
      <c r="N775" s="59"/>
    </row>
    <row r="776" spans="3:14" ht="28" customHeight="1" x14ac:dyDescent="0.25">
      <c r="C776" s="188"/>
      <c r="I776" s="59"/>
      <c r="J776" s="59"/>
      <c r="K776" s="59"/>
      <c r="L776" s="59"/>
      <c r="N776" s="59"/>
    </row>
    <row r="777" spans="3:14" ht="28" customHeight="1" x14ac:dyDescent="0.25">
      <c r="C777" s="188"/>
      <c r="I777" s="59"/>
      <c r="J777" s="59"/>
      <c r="K777" s="59"/>
      <c r="L777" s="59"/>
      <c r="N777" s="59"/>
    </row>
    <row r="778" spans="3:14" ht="28" customHeight="1" x14ac:dyDescent="0.25">
      <c r="C778" s="188"/>
      <c r="I778" s="59"/>
      <c r="J778" s="59"/>
      <c r="K778" s="59"/>
      <c r="L778" s="59"/>
      <c r="N778" s="59"/>
    </row>
    <row r="779" spans="3:14" ht="28" customHeight="1" x14ac:dyDescent="0.25">
      <c r="C779" s="188"/>
      <c r="I779" s="59"/>
      <c r="J779" s="59"/>
      <c r="K779" s="59"/>
      <c r="L779" s="59"/>
      <c r="N779" s="59"/>
    </row>
    <row r="780" spans="3:14" ht="28" customHeight="1" x14ac:dyDescent="0.25">
      <c r="C780" s="188"/>
      <c r="I780" s="59"/>
      <c r="J780" s="59"/>
      <c r="K780" s="59"/>
      <c r="L780" s="59"/>
      <c r="N780" s="59"/>
    </row>
    <row r="781" spans="3:14" ht="28" customHeight="1" x14ac:dyDescent="0.25">
      <c r="C781" s="188"/>
      <c r="I781" s="59"/>
      <c r="J781" s="59"/>
      <c r="K781" s="59"/>
      <c r="L781" s="59"/>
      <c r="N781" s="59"/>
    </row>
    <row r="782" spans="3:14" ht="28" customHeight="1" x14ac:dyDescent="0.25">
      <c r="C782" s="188"/>
      <c r="I782" s="59"/>
      <c r="J782" s="59"/>
      <c r="K782" s="59"/>
      <c r="L782" s="59"/>
      <c r="N782" s="59"/>
    </row>
    <row r="783" spans="3:14" ht="28" customHeight="1" x14ac:dyDescent="0.25">
      <c r="C783" s="188"/>
      <c r="I783" s="59"/>
      <c r="J783" s="59"/>
      <c r="K783" s="59"/>
      <c r="L783" s="59"/>
      <c r="N783" s="59"/>
    </row>
    <row r="784" spans="3:14" ht="28" customHeight="1" x14ac:dyDescent="0.25">
      <c r="C784" s="188"/>
      <c r="I784" s="59"/>
      <c r="J784" s="59"/>
      <c r="K784" s="59"/>
      <c r="L784" s="59"/>
      <c r="N784" s="59"/>
    </row>
    <row r="785" spans="3:14" ht="28" customHeight="1" x14ac:dyDescent="0.25">
      <c r="C785" s="188"/>
      <c r="I785" s="59"/>
      <c r="J785" s="59"/>
      <c r="K785" s="59"/>
      <c r="L785" s="59"/>
      <c r="N785" s="59"/>
    </row>
    <row r="786" spans="3:14" ht="28" customHeight="1" x14ac:dyDescent="0.25">
      <c r="C786" s="188"/>
      <c r="I786" s="59"/>
      <c r="J786" s="59"/>
      <c r="K786" s="59"/>
      <c r="L786" s="59"/>
      <c r="N786" s="59"/>
    </row>
    <row r="787" spans="3:14" ht="28" customHeight="1" x14ac:dyDescent="0.25">
      <c r="C787" s="188"/>
      <c r="I787" s="59"/>
      <c r="J787" s="59"/>
      <c r="K787" s="59"/>
      <c r="L787" s="59"/>
      <c r="N787" s="59"/>
    </row>
    <row r="788" spans="3:14" ht="28" customHeight="1" x14ac:dyDescent="0.25">
      <c r="C788" s="188"/>
      <c r="I788" s="59"/>
      <c r="J788" s="59"/>
      <c r="K788" s="59"/>
      <c r="L788" s="59"/>
      <c r="N788" s="59"/>
    </row>
    <row r="789" spans="3:14" ht="28" customHeight="1" x14ac:dyDescent="0.25">
      <c r="C789" s="188"/>
      <c r="I789" s="59"/>
      <c r="J789" s="59"/>
      <c r="K789" s="59"/>
      <c r="L789" s="59"/>
      <c r="N789" s="59"/>
    </row>
    <row r="790" spans="3:14" ht="28" customHeight="1" x14ac:dyDescent="0.25">
      <c r="C790" s="188"/>
      <c r="I790" s="59"/>
      <c r="J790" s="59"/>
      <c r="K790" s="59"/>
      <c r="L790" s="59"/>
      <c r="N790" s="59"/>
    </row>
    <row r="791" spans="3:14" ht="28" customHeight="1" x14ac:dyDescent="0.25">
      <c r="C791" s="188"/>
      <c r="I791" s="59"/>
      <c r="J791" s="59"/>
      <c r="K791" s="59"/>
      <c r="L791" s="59"/>
      <c r="N791" s="59"/>
    </row>
    <row r="792" spans="3:14" ht="28" customHeight="1" x14ac:dyDescent="0.25">
      <c r="C792" s="188"/>
      <c r="I792" s="59"/>
      <c r="J792" s="59"/>
      <c r="K792" s="59"/>
      <c r="L792" s="59"/>
      <c r="N792" s="59"/>
    </row>
    <row r="793" spans="3:14" ht="28" customHeight="1" x14ac:dyDescent="0.25">
      <c r="C793" s="188"/>
      <c r="I793" s="59"/>
      <c r="J793" s="59"/>
      <c r="K793" s="59"/>
      <c r="L793" s="59"/>
      <c r="N793" s="59"/>
    </row>
    <row r="794" spans="3:14" ht="28" customHeight="1" x14ac:dyDescent="0.25">
      <c r="C794" s="188"/>
      <c r="I794" s="59"/>
      <c r="J794" s="59"/>
      <c r="K794" s="59"/>
      <c r="L794" s="59"/>
      <c r="N794" s="59"/>
    </row>
    <row r="795" spans="3:14" ht="28" customHeight="1" x14ac:dyDescent="0.25">
      <c r="C795" s="188"/>
      <c r="I795" s="59"/>
      <c r="J795" s="59"/>
      <c r="K795" s="59"/>
      <c r="L795" s="59"/>
      <c r="N795" s="59"/>
    </row>
    <row r="796" spans="3:14" ht="28" customHeight="1" x14ac:dyDescent="0.25">
      <c r="C796" s="188"/>
      <c r="I796" s="59"/>
      <c r="J796" s="59"/>
      <c r="K796" s="59"/>
      <c r="L796" s="59"/>
      <c r="N796" s="59"/>
    </row>
    <row r="797" spans="3:14" ht="28" customHeight="1" x14ac:dyDescent="0.25">
      <c r="C797" s="188"/>
      <c r="I797" s="59"/>
      <c r="J797" s="59"/>
      <c r="K797" s="59"/>
      <c r="L797" s="59"/>
      <c r="N797" s="59"/>
    </row>
    <row r="798" spans="3:14" ht="28" customHeight="1" x14ac:dyDescent="0.25">
      <c r="C798" s="188"/>
      <c r="I798" s="59"/>
      <c r="J798" s="59"/>
      <c r="K798" s="59"/>
      <c r="L798" s="59"/>
      <c r="N798" s="59"/>
    </row>
    <row r="799" spans="3:14" ht="28" customHeight="1" x14ac:dyDescent="0.25">
      <c r="C799" s="188"/>
      <c r="I799" s="59"/>
      <c r="J799" s="59"/>
      <c r="K799" s="59"/>
      <c r="L799" s="59"/>
      <c r="N799" s="59"/>
    </row>
    <row r="800" spans="3:14" ht="28" customHeight="1" x14ac:dyDescent="0.25">
      <c r="C800" s="188"/>
      <c r="I800" s="59"/>
      <c r="J800" s="59"/>
      <c r="K800" s="59"/>
      <c r="L800" s="59"/>
      <c r="N800" s="59"/>
    </row>
    <row r="801" spans="3:14" ht="28" customHeight="1" x14ac:dyDescent="0.25">
      <c r="C801" s="188"/>
      <c r="I801" s="59"/>
      <c r="J801" s="59"/>
      <c r="K801" s="59"/>
      <c r="L801" s="59"/>
      <c r="N801" s="59"/>
    </row>
    <row r="802" spans="3:14" ht="28" customHeight="1" x14ac:dyDescent="0.25">
      <c r="C802" s="188"/>
      <c r="I802" s="59"/>
      <c r="J802" s="59"/>
      <c r="K802" s="59"/>
      <c r="L802" s="59"/>
      <c r="N802" s="59"/>
    </row>
    <row r="803" spans="3:14" ht="28" customHeight="1" x14ac:dyDescent="0.25">
      <c r="C803" s="188"/>
      <c r="I803" s="59"/>
      <c r="J803" s="59"/>
      <c r="K803" s="59"/>
      <c r="L803" s="59"/>
      <c r="N803" s="59"/>
    </row>
    <row r="804" spans="3:14" ht="28" customHeight="1" x14ac:dyDescent="0.25">
      <c r="C804" s="188"/>
      <c r="I804" s="59"/>
      <c r="J804" s="59"/>
      <c r="K804" s="59"/>
      <c r="L804" s="59"/>
      <c r="N804" s="59"/>
    </row>
    <row r="805" spans="3:14" ht="28" customHeight="1" x14ac:dyDescent="0.25">
      <c r="C805" s="188"/>
      <c r="I805" s="59"/>
      <c r="J805" s="59"/>
      <c r="K805" s="59"/>
      <c r="L805" s="59"/>
      <c r="N805" s="59"/>
    </row>
    <row r="806" spans="3:14" ht="28" customHeight="1" x14ac:dyDescent="0.25">
      <c r="C806" s="188"/>
      <c r="I806" s="59"/>
      <c r="J806" s="59"/>
      <c r="K806" s="59"/>
      <c r="L806" s="59"/>
      <c r="N806" s="59"/>
    </row>
    <row r="807" spans="3:14" ht="28" customHeight="1" x14ac:dyDescent="0.25">
      <c r="C807" s="188"/>
      <c r="I807" s="59"/>
      <c r="J807" s="59"/>
      <c r="K807" s="59"/>
      <c r="L807" s="59"/>
      <c r="N807" s="59"/>
    </row>
    <row r="808" spans="3:14" ht="28" customHeight="1" x14ac:dyDescent="0.25">
      <c r="C808" s="188"/>
      <c r="I808" s="59"/>
      <c r="J808" s="59"/>
      <c r="K808" s="59"/>
      <c r="L808" s="59"/>
      <c r="N808" s="59"/>
    </row>
    <row r="809" spans="3:14" ht="28" customHeight="1" x14ac:dyDescent="0.25">
      <c r="C809" s="188"/>
      <c r="I809" s="59"/>
      <c r="J809" s="59"/>
      <c r="K809" s="59"/>
      <c r="L809" s="59"/>
      <c r="N809" s="59"/>
    </row>
    <row r="810" spans="3:14" ht="28" customHeight="1" x14ac:dyDescent="0.25">
      <c r="C810" s="188"/>
      <c r="I810" s="59"/>
      <c r="J810" s="59"/>
      <c r="K810" s="59"/>
      <c r="L810" s="59"/>
      <c r="N810" s="59"/>
    </row>
    <row r="811" spans="3:14" ht="28" customHeight="1" x14ac:dyDescent="0.25">
      <c r="C811" s="188"/>
      <c r="I811" s="59"/>
      <c r="J811" s="59"/>
      <c r="K811" s="59"/>
      <c r="L811" s="59"/>
      <c r="N811" s="59"/>
    </row>
    <row r="812" spans="3:14" ht="28" customHeight="1" x14ac:dyDescent="0.25">
      <c r="C812" s="188"/>
      <c r="I812" s="59"/>
      <c r="J812" s="59"/>
      <c r="K812" s="59"/>
      <c r="L812" s="59"/>
      <c r="N812" s="59"/>
    </row>
    <row r="813" spans="3:14" ht="28" customHeight="1" x14ac:dyDescent="0.25">
      <c r="C813" s="188"/>
      <c r="I813" s="59"/>
      <c r="J813" s="59"/>
      <c r="K813" s="59"/>
      <c r="L813" s="59"/>
      <c r="N813" s="59"/>
    </row>
    <row r="814" spans="3:14" ht="28" customHeight="1" x14ac:dyDescent="0.25">
      <c r="C814" s="188"/>
      <c r="I814" s="59"/>
      <c r="J814" s="59"/>
      <c r="K814" s="59"/>
      <c r="L814" s="59"/>
      <c r="N814" s="59"/>
    </row>
    <row r="815" spans="3:14" ht="28" customHeight="1" x14ac:dyDescent="0.25">
      <c r="C815" s="188"/>
      <c r="I815" s="59"/>
      <c r="J815" s="59"/>
      <c r="K815" s="59"/>
      <c r="L815" s="59"/>
      <c r="N815" s="59"/>
    </row>
    <row r="816" spans="3:14" ht="28" customHeight="1" x14ac:dyDescent="0.25">
      <c r="C816" s="188"/>
      <c r="I816" s="59"/>
      <c r="J816" s="59"/>
      <c r="K816" s="59"/>
      <c r="L816" s="59"/>
      <c r="N816" s="59"/>
    </row>
    <row r="817" spans="3:14" ht="28" customHeight="1" x14ac:dyDescent="0.25">
      <c r="C817" s="188"/>
      <c r="I817" s="59"/>
      <c r="J817" s="59"/>
      <c r="K817" s="59"/>
      <c r="L817" s="59"/>
      <c r="N817" s="59"/>
    </row>
    <row r="818" spans="3:14" ht="28" customHeight="1" x14ac:dyDescent="0.25">
      <c r="C818" s="188"/>
      <c r="I818" s="59"/>
      <c r="J818" s="59"/>
      <c r="K818" s="59"/>
      <c r="L818" s="59"/>
      <c r="N818" s="59"/>
    </row>
    <row r="819" spans="3:14" ht="28" customHeight="1" x14ac:dyDescent="0.25">
      <c r="C819" s="188"/>
      <c r="I819" s="59"/>
      <c r="J819" s="59"/>
      <c r="K819" s="59"/>
      <c r="L819" s="59"/>
      <c r="N819" s="59"/>
    </row>
    <row r="820" spans="3:14" ht="28" customHeight="1" x14ac:dyDescent="0.25">
      <c r="C820" s="188"/>
      <c r="I820" s="59"/>
      <c r="J820" s="59"/>
      <c r="K820" s="59"/>
      <c r="L820" s="59"/>
      <c r="N820" s="59"/>
    </row>
    <row r="821" spans="3:14" ht="28" customHeight="1" x14ac:dyDescent="0.25">
      <c r="C821" s="188"/>
      <c r="I821" s="59"/>
      <c r="J821" s="59"/>
      <c r="K821" s="59"/>
      <c r="L821" s="59"/>
      <c r="N821" s="59"/>
    </row>
    <row r="822" spans="3:14" ht="28" customHeight="1" x14ac:dyDescent="0.25">
      <c r="C822" s="188"/>
      <c r="I822" s="59"/>
      <c r="J822" s="59"/>
      <c r="K822" s="59"/>
      <c r="L822" s="59"/>
      <c r="N822" s="59"/>
    </row>
    <row r="823" spans="3:14" ht="28" customHeight="1" x14ac:dyDescent="0.25">
      <c r="C823" s="188"/>
      <c r="I823" s="59"/>
      <c r="J823" s="59"/>
      <c r="K823" s="59"/>
      <c r="L823" s="59"/>
      <c r="N823" s="59"/>
    </row>
    <row r="824" spans="3:14" ht="28" customHeight="1" x14ac:dyDescent="0.25">
      <c r="C824" s="188"/>
      <c r="I824" s="59"/>
      <c r="J824" s="59"/>
      <c r="K824" s="59"/>
      <c r="L824" s="59"/>
      <c r="N824" s="59"/>
    </row>
    <row r="825" spans="3:14" ht="28" customHeight="1" x14ac:dyDescent="0.25">
      <c r="C825" s="188"/>
      <c r="I825" s="59"/>
      <c r="J825" s="59"/>
      <c r="K825" s="59"/>
      <c r="L825" s="59"/>
      <c r="N825" s="59"/>
    </row>
    <row r="826" spans="3:14" ht="28" customHeight="1" x14ac:dyDescent="0.25">
      <c r="C826" s="188"/>
      <c r="I826" s="59"/>
      <c r="J826" s="59"/>
      <c r="K826" s="59"/>
      <c r="L826" s="59"/>
      <c r="N826" s="59"/>
    </row>
    <row r="827" spans="3:14" ht="28" customHeight="1" x14ac:dyDescent="0.25">
      <c r="C827" s="188"/>
      <c r="I827" s="59"/>
      <c r="J827" s="59"/>
      <c r="K827" s="59"/>
      <c r="L827" s="59"/>
      <c r="N827" s="59"/>
    </row>
    <row r="828" spans="3:14" ht="28" customHeight="1" x14ac:dyDescent="0.25">
      <c r="C828" s="188"/>
      <c r="I828" s="59"/>
      <c r="J828" s="59"/>
      <c r="K828" s="59"/>
      <c r="L828" s="59"/>
      <c r="N828" s="59"/>
    </row>
    <row r="829" spans="3:14" ht="28" customHeight="1" x14ac:dyDescent="0.25">
      <c r="C829" s="188"/>
      <c r="I829" s="59"/>
      <c r="J829" s="59"/>
      <c r="K829" s="59"/>
      <c r="L829" s="59"/>
      <c r="N829" s="59"/>
    </row>
    <row r="830" spans="3:14" ht="28" customHeight="1" x14ac:dyDescent="0.25">
      <c r="C830" s="188"/>
      <c r="I830" s="59"/>
      <c r="J830" s="59"/>
      <c r="K830" s="59"/>
      <c r="L830" s="59"/>
      <c r="N830" s="59"/>
    </row>
    <row r="831" spans="3:14" ht="28" customHeight="1" x14ac:dyDescent="0.25">
      <c r="C831" s="188"/>
      <c r="I831" s="59"/>
      <c r="J831" s="59"/>
      <c r="K831" s="59"/>
      <c r="L831" s="59"/>
      <c r="N831" s="59"/>
    </row>
    <row r="832" spans="3:14" ht="28" customHeight="1" x14ac:dyDescent="0.25">
      <c r="C832" s="188"/>
      <c r="I832" s="59"/>
      <c r="J832" s="59"/>
      <c r="K832" s="59"/>
      <c r="L832" s="59"/>
      <c r="N832" s="59"/>
    </row>
    <row r="833" spans="3:14" ht="28" customHeight="1" x14ac:dyDescent="0.25">
      <c r="C833" s="188"/>
      <c r="I833" s="59"/>
      <c r="J833" s="59"/>
      <c r="K833" s="59"/>
      <c r="L833" s="59"/>
      <c r="N833" s="59"/>
    </row>
    <row r="834" spans="3:14" ht="28" customHeight="1" x14ac:dyDescent="0.25">
      <c r="C834" s="188"/>
      <c r="I834" s="59"/>
      <c r="J834" s="59"/>
      <c r="K834" s="59"/>
      <c r="L834" s="59"/>
      <c r="N834" s="59"/>
    </row>
    <row r="835" spans="3:14" ht="28" customHeight="1" x14ac:dyDescent="0.25">
      <c r="C835" s="188"/>
      <c r="I835" s="59"/>
      <c r="J835" s="59"/>
      <c r="K835" s="59"/>
      <c r="L835" s="59"/>
      <c r="N835" s="59"/>
    </row>
    <row r="836" spans="3:14" ht="28" customHeight="1" x14ac:dyDescent="0.25">
      <c r="C836" s="188"/>
      <c r="I836" s="59"/>
      <c r="J836" s="59"/>
      <c r="K836" s="59"/>
      <c r="L836" s="59"/>
      <c r="N836" s="59"/>
    </row>
    <row r="837" spans="3:14" ht="28" customHeight="1" x14ac:dyDescent="0.25">
      <c r="C837" s="188"/>
      <c r="I837" s="59"/>
      <c r="J837" s="59"/>
      <c r="K837" s="59"/>
      <c r="L837" s="59"/>
      <c r="N837" s="59"/>
    </row>
    <row r="838" spans="3:14" ht="28" customHeight="1" x14ac:dyDescent="0.25">
      <c r="C838" s="188"/>
      <c r="I838" s="59"/>
      <c r="J838" s="59"/>
      <c r="K838" s="59"/>
      <c r="L838" s="59"/>
      <c r="N838" s="59"/>
    </row>
    <row r="839" spans="3:14" ht="28" customHeight="1" x14ac:dyDescent="0.25">
      <c r="C839" s="188"/>
      <c r="I839" s="59"/>
      <c r="J839" s="59"/>
      <c r="K839" s="59"/>
      <c r="L839" s="59"/>
      <c r="N839" s="59"/>
    </row>
    <row r="840" spans="3:14" ht="28" customHeight="1" x14ac:dyDescent="0.25">
      <c r="C840" s="188"/>
      <c r="I840" s="59"/>
      <c r="J840" s="59"/>
      <c r="K840" s="59"/>
      <c r="L840" s="59"/>
      <c r="N840" s="59"/>
    </row>
    <row r="841" spans="3:14" ht="28" customHeight="1" x14ac:dyDescent="0.25">
      <c r="C841" s="188"/>
      <c r="I841" s="59"/>
      <c r="J841" s="59"/>
      <c r="K841" s="59"/>
      <c r="L841" s="59"/>
      <c r="N841" s="59"/>
    </row>
    <row r="842" spans="3:14" ht="28" customHeight="1" x14ac:dyDescent="0.25">
      <c r="C842" s="188"/>
      <c r="I842" s="59"/>
      <c r="J842" s="59"/>
      <c r="K842" s="59"/>
      <c r="L842" s="59"/>
      <c r="N842" s="59"/>
    </row>
    <row r="843" spans="3:14" ht="28" customHeight="1" x14ac:dyDescent="0.25">
      <c r="C843" s="188"/>
      <c r="I843" s="59"/>
      <c r="J843" s="59"/>
      <c r="K843" s="59"/>
      <c r="L843" s="59"/>
      <c r="N843" s="59"/>
    </row>
    <row r="844" spans="3:14" ht="28" customHeight="1" x14ac:dyDescent="0.25">
      <c r="C844" s="188"/>
      <c r="I844" s="59"/>
      <c r="J844" s="59"/>
      <c r="K844" s="59"/>
      <c r="L844" s="59"/>
      <c r="N844" s="59"/>
    </row>
    <row r="845" spans="3:14" ht="28" customHeight="1" x14ac:dyDescent="0.25">
      <c r="C845" s="188"/>
      <c r="I845" s="59"/>
      <c r="J845" s="59"/>
      <c r="K845" s="59"/>
      <c r="L845" s="59"/>
      <c r="N845" s="59"/>
    </row>
    <row r="846" spans="3:14" ht="28" customHeight="1" x14ac:dyDescent="0.25">
      <c r="C846" s="188"/>
      <c r="I846" s="59"/>
      <c r="J846" s="59"/>
      <c r="K846" s="59"/>
      <c r="L846" s="59"/>
      <c r="N846" s="59"/>
    </row>
    <row r="847" spans="3:14" ht="28" customHeight="1" x14ac:dyDescent="0.25">
      <c r="C847" s="188"/>
      <c r="I847" s="59"/>
      <c r="J847" s="59"/>
      <c r="K847" s="59"/>
      <c r="L847" s="59"/>
      <c r="N847" s="59"/>
    </row>
    <row r="848" spans="3:14" ht="28" customHeight="1" x14ac:dyDescent="0.25">
      <c r="C848" s="188"/>
      <c r="I848" s="59"/>
      <c r="J848" s="59"/>
      <c r="K848" s="59"/>
      <c r="L848" s="59"/>
      <c r="N848" s="59"/>
    </row>
    <row r="849" spans="3:14" ht="28" customHeight="1" x14ac:dyDescent="0.25">
      <c r="C849" s="188"/>
      <c r="I849" s="59"/>
      <c r="J849" s="59"/>
      <c r="K849" s="59"/>
      <c r="L849" s="59"/>
      <c r="N849" s="59"/>
    </row>
    <row r="850" spans="3:14" ht="28" customHeight="1" x14ac:dyDescent="0.25">
      <c r="C850" s="188"/>
      <c r="I850" s="59"/>
      <c r="J850" s="59"/>
      <c r="K850" s="59"/>
      <c r="L850" s="59"/>
      <c r="N850" s="59"/>
    </row>
    <row r="851" spans="3:14" ht="28" customHeight="1" x14ac:dyDescent="0.25">
      <c r="C851" s="188"/>
      <c r="I851" s="59"/>
      <c r="J851" s="59"/>
      <c r="K851" s="59"/>
      <c r="L851" s="59"/>
      <c r="N851" s="59"/>
    </row>
    <row r="852" spans="3:14" ht="28" customHeight="1" x14ac:dyDescent="0.25">
      <c r="C852" s="188"/>
      <c r="I852" s="59"/>
      <c r="J852" s="59"/>
      <c r="K852" s="59"/>
      <c r="L852" s="59"/>
      <c r="N852" s="59"/>
    </row>
    <row r="853" spans="3:14" ht="28" customHeight="1" x14ac:dyDescent="0.25">
      <c r="C853" s="188"/>
      <c r="I853" s="59"/>
      <c r="J853" s="59"/>
      <c r="K853" s="59"/>
      <c r="L853" s="59"/>
      <c r="N853" s="59"/>
    </row>
    <row r="854" spans="3:14" ht="28" customHeight="1" x14ac:dyDescent="0.25">
      <c r="C854" s="188"/>
      <c r="I854" s="59"/>
      <c r="J854" s="59"/>
      <c r="K854" s="59"/>
      <c r="L854" s="59"/>
      <c r="N854" s="59"/>
    </row>
    <row r="855" spans="3:14" ht="28" customHeight="1" x14ac:dyDescent="0.25">
      <c r="C855" s="188"/>
      <c r="I855" s="59"/>
      <c r="J855" s="59"/>
      <c r="K855" s="59"/>
      <c r="L855" s="59"/>
      <c r="N855" s="59"/>
    </row>
    <row r="856" spans="3:14" ht="28" customHeight="1" x14ac:dyDescent="0.25">
      <c r="C856" s="188"/>
      <c r="I856" s="59"/>
      <c r="J856" s="59"/>
      <c r="K856" s="59"/>
      <c r="L856" s="59"/>
      <c r="N856" s="59"/>
    </row>
    <row r="857" spans="3:14" ht="28" customHeight="1" x14ac:dyDescent="0.25">
      <c r="C857" s="188"/>
      <c r="I857" s="59"/>
      <c r="J857" s="59"/>
      <c r="K857" s="59"/>
      <c r="L857" s="59"/>
      <c r="N857" s="59"/>
    </row>
    <row r="858" spans="3:14" ht="28" customHeight="1" x14ac:dyDescent="0.25">
      <c r="C858" s="188"/>
      <c r="I858" s="59"/>
      <c r="J858" s="59"/>
      <c r="K858" s="59"/>
      <c r="L858" s="59"/>
      <c r="N858" s="59"/>
    </row>
    <row r="859" spans="3:14" ht="28" customHeight="1" x14ac:dyDescent="0.25">
      <c r="C859" s="188"/>
      <c r="I859" s="59"/>
      <c r="J859" s="59"/>
      <c r="K859" s="59"/>
      <c r="L859" s="59"/>
      <c r="N859" s="59"/>
    </row>
    <row r="860" spans="3:14" ht="28" customHeight="1" x14ac:dyDescent="0.25">
      <c r="C860" s="188"/>
      <c r="I860" s="59"/>
      <c r="J860" s="59"/>
      <c r="K860" s="59"/>
      <c r="L860" s="59"/>
      <c r="N860" s="59"/>
    </row>
    <row r="861" spans="3:14" ht="28" customHeight="1" x14ac:dyDescent="0.25">
      <c r="C861" s="188"/>
      <c r="I861" s="59"/>
      <c r="J861" s="59"/>
      <c r="K861" s="59"/>
      <c r="L861" s="59"/>
      <c r="N861" s="59"/>
    </row>
    <row r="862" spans="3:14" ht="28" customHeight="1" x14ac:dyDescent="0.25">
      <c r="C862" s="188"/>
      <c r="I862" s="59"/>
      <c r="J862" s="59"/>
      <c r="K862" s="59"/>
      <c r="L862" s="59"/>
      <c r="N862" s="59"/>
    </row>
    <row r="863" spans="3:14" ht="28" customHeight="1" x14ac:dyDescent="0.25">
      <c r="C863" s="188"/>
      <c r="I863" s="59"/>
      <c r="J863" s="59"/>
      <c r="K863" s="59"/>
      <c r="L863" s="59"/>
      <c r="N863" s="59"/>
    </row>
    <row r="864" spans="3:14" ht="28" customHeight="1" x14ac:dyDescent="0.25">
      <c r="C864" s="188"/>
      <c r="I864" s="59"/>
      <c r="J864" s="59"/>
      <c r="K864" s="59"/>
      <c r="L864" s="59"/>
      <c r="N864" s="59"/>
    </row>
    <row r="865" spans="3:14" ht="28" customHeight="1" x14ac:dyDescent="0.25">
      <c r="C865" s="188"/>
      <c r="I865" s="59"/>
      <c r="J865" s="59"/>
      <c r="K865" s="59"/>
      <c r="L865" s="59"/>
      <c r="N865" s="59"/>
    </row>
    <row r="866" spans="3:14" ht="28" customHeight="1" x14ac:dyDescent="0.25">
      <c r="C866" s="188"/>
      <c r="I866" s="59"/>
      <c r="J866" s="59"/>
      <c r="K866" s="59"/>
      <c r="L866" s="59"/>
      <c r="N866" s="59"/>
    </row>
    <row r="867" spans="3:14" ht="28" customHeight="1" x14ac:dyDescent="0.25">
      <c r="C867" s="188"/>
      <c r="I867" s="59"/>
      <c r="J867" s="59"/>
      <c r="K867" s="59"/>
      <c r="L867" s="59"/>
      <c r="N867" s="59"/>
    </row>
    <row r="868" spans="3:14" ht="28" customHeight="1" x14ac:dyDescent="0.25">
      <c r="C868" s="188"/>
      <c r="I868" s="59"/>
      <c r="J868" s="59"/>
      <c r="K868" s="59"/>
      <c r="L868" s="59"/>
      <c r="N868" s="59"/>
    </row>
    <row r="869" spans="3:14" ht="28" customHeight="1" x14ac:dyDescent="0.25">
      <c r="C869" s="188"/>
      <c r="I869" s="59"/>
      <c r="J869" s="59"/>
      <c r="K869" s="59"/>
      <c r="L869" s="59"/>
      <c r="N869" s="59"/>
    </row>
    <row r="870" spans="3:14" ht="28" customHeight="1" x14ac:dyDescent="0.25">
      <c r="C870" s="188"/>
      <c r="I870" s="59"/>
      <c r="J870" s="59"/>
      <c r="K870" s="59"/>
      <c r="L870" s="59"/>
      <c r="N870" s="59"/>
    </row>
    <row r="871" spans="3:14" ht="28" customHeight="1" x14ac:dyDescent="0.25">
      <c r="C871" s="188"/>
      <c r="I871" s="59"/>
      <c r="J871" s="59"/>
      <c r="K871" s="59"/>
      <c r="L871" s="59"/>
      <c r="N871" s="59"/>
    </row>
    <row r="872" spans="3:14" ht="28" customHeight="1" x14ac:dyDescent="0.25">
      <c r="C872" s="188"/>
      <c r="I872" s="59"/>
      <c r="J872" s="59"/>
      <c r="K872" s="59"/>
      <c r="L872" s="59"/>
      <c r="N872" s="59"/>
    </row>
    <row r="873" spans="3:14" ht="28" customHeight="1" x14ac:dyDescent="0.25">
      <c r="C873" s="188"/>
      <c r="I873" s="59"/>
      <c r="J873" s="59"/>
      <c r="K873" s="59"/>
      <c r="L873" s="59"/>
      <c r="N873" s="59"/>
    </row>
    <row r="874" spans="3:14" ht="28" customHeight="1" x14ac:dyDescent="0.25">
      <c r="C874" s="188"/>
      <c r="I874" s="59"/>
      <c r="J874" s="59"/>
      <c r="K874" s="59"/>
      <c r="L874" s="59"/>
      <c r="N874" s="59"/>
    </row>
    <row r="875" spans="3:14" ht="28" customHeight="1" x14ac:dyDescent="0.25">
      <c r="C875" s="188"/>
      <c r="I875" s="59"/>
      <c r="J875" s="59"/>
      <c r="K875" s="59"/>
      <c r="L875" s="59"/>
      <c r="N875" s="59"/>
    </row>
    <row r="876" spans="3:14" ht="28" customHeight="1" x14ac:dyDescent="0.25">
      <c r="C876" s="188"/>
      <c r="I876" s="59"/>
      <c r="J876" s="59"/>
      <c r="K876" s="59"/>
      <c r="L876" s="59"/>
      <c r="N876" s="59"/>
    </row>
    <row r="877" spans="3:14" ht="28" customHeight="1" x14ac:dyDescent="0.25">
      <c r="C877" s="188"/>
      <c r="I877" s="59"/>
      <c r="J877" s="59"/>
      <c r="K877" s="59"/>
      <c r="L877" s="59"/>
      <c r="N877" s="59"/>
    </row>
    <row r="878" spans="3:14" ht="28" customHeight="1" x14ac:dyDescent="0.25">
      <c r="C878" s="188"/>
      <c r="I878" s="59"/>
      <c r="J878" s="59"/>
      <c r="K878" s="59"/>
      <c r="L878" s="59"/>
      <c r="N878" s="59"/>
    </row>
    <row r="879" spans="3:14" ht="28" customHeight="1" x14ac:dyDescent="0.25">
      <c r="C879" s="188"/>
      <c r="I879" s="59"/>
      <c r="J879" s="59"/>
      <c r="K879" s="59"/>
      <c r="L879" s="59"/>
      <c r="N879" s="59"/>
    </row>
    <row r="880" spans="3:14" ht="28" customHeight="1" x14ac:dyDescent="0.25">
      <c r="C880" s="188"/>
      <c r="I880" s="59"/>
      <c r="J880" s="59"/>
      <c r="K880" s="59"/>
      <c r="L880" s="59"/>
      <c r="N880" s="59"/>
    </row>
    <row r="881" spans="3:14" ht="28" customHeight="1" x14ac:dyDescent="0.25">
      <c r="C881" s="188"/>
      <c r="I881" s="59"/>
      <c r="J881" s="59"/>
      <c r="K881" s="59"/>
      <c r="L881" s="59"/>
      <c r="N881" s="59"/>
    </row>
    <row r="882" spans="3:14" ht="28" customHeight="1" x14ac:dyDescent="0.25">
      <c r="C882" s="188"/>
      <c r="I882" s="59"/>
      <c r="J882" s="59"/>
      <c r="K882" s="59"/>
      <c r="L882" s="59"/>
      <c r="N882" s="59"/>
    </row>
    <row r="883" spans="3:14" ht="28" customHeight="1" x14ac:dyDescent="0.25">
      <c r="C883" s="188"/>
      <c r="I883" s="59"/>
      <c r="J883" s="59"/>
      <c r="K883" s="59"/>
      <c r="L883" s="59"/>
      <c r="N883" s="59"/>
    </row>
    <row r="884" spans="3:14" ht="28" customHeight="1" x14ac:dyDescent="0.25">
      <c r="C884" s="188"/>
      <c r="I884" s="59"/>
      <c r="J884" s="59"/>
      <c r="K884" s="59"/>
      <c r="L884" s="59"/>
      <c r="N884" s="59"/>
    </row>
    <row r="885" spans="3:14" ht="28" customHeight="1" x14ac:dyDescent="0.25">
      <c r="C885" s="188"/>
      <c r="I885" s="59"/>
      <c r="J885" s="59"/>
      <c r="K885" s="59"/>
      <c r="L885" s="59"/>
      <c r="N885" s="59"/>
    </row>
    <row r="886" spans="3:14" ht="28" customHeight="1" x14ac:dyDescent="0.25">
      <c r="C886" s="188"/>
      <c r="I886" s="59"/>
      <c r="J886" s="59"/>
      <c r="K886" s="59"/>
      <c r="L886" s="59"/>
      <c r="N886" s="59"/>
    </row>
    <row r="887" spans="3:14" ht="28" customHeight="1" x14ac:dyDescent="0.25">
      <c r="C887" s="188"/>
      <c r="I887" s="59"/>
      <c r="J887" s="59"/>
      <c r="K887" s="59"/>
      <c r="L887" s="59"/>
      <c r="N887" s="59"/>
    </row>
    <row r="888" spans="3:14" ht="28" customHeight="1" x14ac:dyDescent="0.25">
      <c r="C888" s="188"/>
      <c r="I888" s="59"/>
      <c r="J888" s="59"/>
      <c r="K888" s="59"/>
      <c r="L888" s="59"/>
      <c r="N888" s="59"/>
    </row>
    <row r="889" spans="3:14" ht="28" customHeight="1" x14ac:dyDescent="0.25">
      <c r="C889" s="188"/>
      <c r="I889" s="59"/>
      <c r="J889" s="59"/>
      <c r="K889" s="59"/>
      <c r="L889" s="59"/>
      <c r="N889" s="59"/>
    </row>
    <row r="890" spans="3:14" ht="28" customHeight="1" x14ac:dyDescent="0.25">
      <c r="C890" s="188"/>
      <c r="I890" s="59"/>
      <c r="J890" s="59"/>
      <c r="K890" s="59"/>
      <c r="L890" s="59"/>
      <c r="N890" s="59"/>
    </row>
    <row r="891" spans="3:14" ht="28" customHeight="1" x14ac:dyDescent="0.25">
      <c r="C891" s="188"/>
      <c r="I891" s="59"/>
      <c r="J891" s="59"/>
      <c r="K891" s="59"/>
      <c r="L891" s="59"/>
      <c r="N891" s="59"/>
    </row>
    <row r="892" spans="3:14" ht="28" customHeight="1" x14ac:dyDescent="0.25">
      <c r="C892" s="188"/>
      <c r="I892" s="59"/>
      <c r="J892" s="59"/>
      <c r="K892" s="59"/>
      <c r="L892" s="59"/>
      <c r="N892" s="59"/>
    </row>
    <row r="893" spans="3:14" ht="28" customHeight="1" x14ac:dyDescent="0.25">
      <c r="C893" s="188"/>
      <c r="I893" s="59"/>
      <c r="J893" s="59"/>
      <c r="K893" s="59"/>
      <c r="L893" s="59"/>
      <c r="N893" s="59"/>
    </row>
    <row r="894" spans="3:14" ht="28" customHeight="1" x14ac:dyDescent="0.25">
      <c r="C894" s="188"/>
      <c r="I894" s="59"/>
      <c r="J894" s="59"/>
      <c r="K894" s="59"/>
      <c r="L894" s="59"/>
      <c r="N894" s="59"/>
    </row>
    <row r="895" spans="3:14" ht="28" customHeight="1" x14ac:dyDescent="0.25">
      <c r="C895" s="188"/>
      <c r="I895" s="59"/>
      <c r="J895" s="59"/>
      <c r="K895" s="59"/>
      <c r="L895" s="59"/>
      <c r="N895" s="59"/>
    </row>
    <row r="896" spans="3:14" ht="28" customHeight="1" x14ac:dyDescent="0.25">
      <c r="C896" s="188"/>
      <c r="I896" s="59"/>
      <c r="J896" s="59"/>
      <c r="K896" s="59"/>
      <c r="L896" s="59"/>
      <c r="N896" s="59"/>
    </row>
    <row r="897" spans="3:14" ht="28" customHeight="1" x14ac:dyDescent="0.25">
      <c r="C897" s="188"/>
      <c r="I897" s="59"/>
      <c r="J897" s="59"/>
      <c r="K897" s="59"/>
      <c r="L897" s="59"/>
      <c r="N897" s="59"/>
    </row>
    <row r="898" spans="3:14" ht="28" customHeight="1" x14ac:dyDescent="0.25">
      <c r="C898" s="188"/>
      <c r="I898" s="59"/>
      <c r="J898" s="59"/>
      <c r="K898" s="59"/>
      <c r="L898" s="59"/>
      <c r="N898" s="59"/>
    </row>
    <row r="899" spans="3:14" ht="28" customHeight="1" x14ac:dyDescent="0.25">
      <c r="C899" s="188"/>
      <c r="I899" s="59"/>
      <c r="J899" s="59"/>
      <c r="K899" s="59"/>
      <c r="L899" s="59"/>
      <c r="N899" s="59"/>
    </row>
    <row r="900" spans="3:14" ht="28" customHeight="1" x14ac:dyDescent="0.25">
      <c r="C900" s="188"/>
      <c r="I900" s="59"/>
      <c r="J900" s="59"/>
      <c r="K900" s="59"/>
      <c r="L900" s="59"/>
      <c r="N900" s="59"/>
    </row>
    <row r="901" spans="3:14" ht="28" customHeight="1" x14ac:dyDescent="0.25">
      <c r="C901" s="188"/>
      <c r="I901" s="59"/>
      <c r="J901" s="59"/>
      <c r="K901" s="59"/>
      <c r="L901" s="59"/>
      <c r="N901" s="59"/>
    </row>
    <row r="902" spans="3:14" ht="28" customHeight="1" x14ac:dyDescent="0.25">
      <c r="C902" s="188"/>
      <c r="I902" s="59"/>
      <c r="J902" s="59"/>
      <c r="K902" s="59"/>
      <c r="L902" s="59"/>
      <c r="N902" s="59"/>
    </row>
    <row r="903" spans="3:14" ht="28" customHeight="1" x14ac:dyDescent="0.25">
      <c r="C903" s="188"/>
      <c r="I903" s="59"/>
      <c r="J903" s="59"/>
      <c r="K903" s="59"/>
      <c r="L903" s="59"/>
      <c r="N903" s="59"/>
    </row>
    <row r="904" spans="3:14" ht="28" customHeight="1" x14ac:dyDescent="0.25">
      <c r="C904" s="188"/>
      <c r="I904" s="59"/>
      <c r="J904" s="59"/>
      <c r="K904" s="59"/>
      <c r="L904" s="59"/>
      <c r="N904" s="59"/>
    </row>
    <row r="905" spans="3:14" ht="28" customHeight="1" x14ac:dyDescent="0.25">
      <c r="C905" s="188"/>
      <c r="I905" s="59"/>
      <c r="J905" s="59"/>
      <c r="K905" s="59"/>
      <c r="L905" s="59"/>
      <c r="N905" s="59"/>
    </row>
    <row r="906" spans="3:14" ht="28" customHeight="1" x14ac:dyDescent="0.25">
      <c r="C906" s="188"/>
      <c r="I906" s="59"/>
      <c r="J906" s="59"/>
      <c r="K906" s="59"/>
      <c r="L906" s="59"/>
      <c r="N906" s="59"/>
    </row>
    <row r="907" spans="3:14" ht="28" customHeight="1" x14ac:dyDescent="0.25">
      <c r="C907" s="188"/>
      <c r="I907" s="59"/>
      <c r="J907" s="59"/>
      <c r="K907" s="59"/>
      <c r="L907" s="59"/>
      <c r="N907" s="59"/>
    </row>
    <row r="908" spans="3:14" ht="28" customHeight="1" x14ac:dyDescent="0.25">
      <c r="C908" s="188"/>
      <c r="I908" s="59"/>
      <c r="J908" s="59"/>
      <c r="K908" s="59"/>
      <c r="L908" s="59"/>
      <c r="N908" s="59"/>
    </row>
    <row r="909" spans="3:14" ht="28" customHeight="1" x14ac:dyDescent="0.25">
      <c r="C909" s="188"/>
      <c r="I909" s="59"/>
      <c r="J909" s="59"/>
      <c r="K909" s="59"/>
      <c r="L909" s="59"/>
      <c r="N909" s="59"/>
    </row>
    <row r="910" spans="3:14" ht="28" customHeight="1" x14ac:dyDescent="0.25">
      <c r="C910" s="188"/>
      <c r="I910" s="59"/>
      <c r="J910" s="59"/>
      <c r="K910" s="59"/>
      <c r="L910" s="59"/>
      <c r="N910" s="59"/>
    </row>
    <row r="911" spans="3:14" ht="28" customHeight="1" x14ac:dyDescent="0.25">
      <c r="C911" s="188"/>
      <c r="I911" s="59"/>
      <c r="J911" s="59"/>
      <c r="K911" s="59"/>
      <c r="L911" s="59"/>
      <c r="N911" s="59"/>
    </row>
    <row r="912" spans="3:14" ht="28" customHeight="1" x14ac:dyDescent="0.25">
      <c r="C912" s="188"/>
      <c r="I912" s="59"/>
      <c r="J912" s="59"/>
      <c r="K912" s="59"/>
      <c r="L912" s="59"/>
      <c r="N912" s="59"/>
    </row>
    <row r="913" spans="3:14" ht="28" customHeight="1" x14ac:dyDescent="0.25">
      <c r="C913" s="188"/>
      <c r="I913" s="59"/>
      <c r="J913" s="59"/>
      <c r="K913" s="59"/>
      <c r="L913" s="59"/>
      <c r="N913" s="59"/>
    </row>
    <row r="914" spans="3:14" ht="28" customHeight="1" x14ac:dyDescent="0.25">
      <c r="C914" s="188"/>
      <c r="I914" s="59"/>
      <c r="J914" s="59"/>
      <c r="K914" s="59"/>
      <c r="L914" s="59"/>
      <c r="N914" s="59"/>
    </row>
    <row r="915" spans="3:14" ht="28" customHeight="1" x14ac:dyDescent="0.25">
      <c r="C915" s="188"/>
      <c r="I915" s="59"/>
      <c r="J915" s="59"/>
      <c r="K915" s="59"/>
      <c r="L915" s="59"/>
      <c r="N915" s="59"/>
    </row>
    <row r="916" spans="3:14" ht="28" customHeight="1" x14ac:dyDescent="0.25">
      <c r="C916" s="188"/>
      <c r="I916" s="59"/>
      <c r="J916" s="59"/>
      <c r="K916" s="59"/>
      <c r="L916" s="59"/>
      <c r="N916" s="59"/>
    </row>
    <row r="917" spans="3:14" ht="28" customHeight="1" x14ac:dyDescent="0.25">
      <c r="C917" s="188"/>
      <c r="I917" s="59"/>
      <c r="J917" s="59"/>
      <c r="K917" s="59"/>
      <c r="L917" s="59"/>
      <c r="N917" s="59"/>
    </row>
    <row r="918" spans="3:14" ht="28" customHeight="1" x14ac:dyDescent="0.25">
      <c r="C918" s="188"/>
      <c r="I918" s="59"/>
      <c r="J918" s="59"/>
      <c r="K918" s="59"/>
      <c r="L918" s="59"/>
      <c r="N918" s="59"/>
    </row>
    <row r="919" spans="3:14" ht="28" customHeight="1" x14ac:dyDescent="0.25">
      <c r="C919" s="188"/>
      <c r="I919" s="59"/>
      <c r="J919" s="59"/>
      <c r="K919" s="59"/>
      <c r="L919" s="59"/>
      <c r="N919" s="59"/>
    </row>
    <row r="920" spans="3:14" ht="28" customHeight="1" x14ac:dyDescent="0.25">
      <c r="C920" s="188"/>
      <c r="I920" s="59"/>
      <c r="J920" s="59"/>
      <c r="K920" s="59"/>
      <c r="L920" s="59"/>
      <c r="N920" s="59"/>
    </row>
    <row r="921" spans="3:14" ht="28" customHeight="1" x14ac:dyDescent="0.25">
      <c r="C921" s="188"/>
      <c r="I921" s="59"/>
      <c r="J921" s="59"/>
      <c r="K921" s="59"/>
      <c r="L921" s="59"/>
      <c r="N921" s="59"/>
    </row>
    <row r="922" spans="3:14" ht="28" customHeight="1" x14ac:dyDescent="0.25">
      <c r="C922" s="188"/>
      <c r="I922" s="59"/>
      <c r="J922" s="59"/>
      <c r="K922" s="59"/>
      <c r="L922" s="59"/>
      <c r="N922" s="59"/>
    </row>
    <row r="923" spans="3:14" ht="28" customHeight="1" x14ac:dyDescent="0.25">
      <c r="C923" s="188"/>
      <c r="I923" s="59"/>
      <c r="J923" s="59"/>
      <c r="K923" s="59"/>
      <c r="L923" s="59"/>
      <c r="N923" s="59"/>
    </row>
    <row r="924" spans="3:14" ht="28" customHeight="1" x14ac:dyDescent="0.25">
      <c r="C924" s="188"/>
      <c r="I924" s="59"/>
      <c r="J924" s="59"/>
      <c r="K924" s="59"/>
      <c r="L924" s="59"/>
      <c r="N924" s="59"/>
    </row>
    <row r="925" spans="3:14" ht="28" customHeight="1" x14ac:dyDescent="0.25">
      <c r="C925" s="188"/>
      <c r="I925" s="59"/>
      <c r="J925" s="59"/>
      <c r="K925" s="59"/>
      <c r="L925" s="59"/>
      <c r="N925" s="59"/>
    </row>
    <row r="926" spans="3:14" ht="28" customHeight="1" x14ac:dyDescent="0.25">
      <c r="C926" s="188"/>
      <c r="I926" s="59"/>
      <c r="J926" s="59"/>
      <c r="K926" s="59"/>
      <c r="L926" s="59"/>
      <c r="N926" s="59"/>
    </row>
    <row r="927" spans="3:14" ht="28" customHeight="1" x14ac:dyDescent="0.25">
      <c r="C927" s="188"/>
      <c r="I927" s="59"/>
      <c r="J927" s="59"/>
      <c r="K927" s="59"/>
      <c r="L927" s="59"/>
      <c r="N927" s="59"/>
    </row>
    <row r="928" spans="3:14" ht="28" customHeight="1" x14ac:dyDescent="0.25">
      <c r="C928" s="188"/>
      <c r="I928" s="59"/>
      <c r="J928" s="59"/>
      <c r="K928" s="59"/>
      <c r="L928" s="59"/>
      <c r="N928" s="59"/>
    </row>
    <row r="929" spans="3:14" ht="28" customHeight="1" x14ac:dyDescent="0.25">
      <c r="C929" s="188"/>
      <c r="I929" s="59"/>
      <c r="J929" s="59"/>
      <c r="K929" s="59"/>
      <c r="L929" s="59"/>
      <c r="N929" s="59"/>
    </row>
    <row r="930" spans="3:14" ht="28" customHeight="1" x14ac:dyDescent="0.25">
      <c r="C930" s="188"/>
      <c r="I930" s="59"/>
      <c r="J930" s="59"/>
      <c r="K930" s="59"/>
      <c r="L930" s="59"/>
      <c r="N930" s="59"/>
    </row>
    <row r="931" spans="3:14" ht="28" customHeight="1" x14ac:dyDescent="0.25">
      <c r="C931" s="188"/>
      <c r="I931" s="59"/>
      <c r="J931" s="59"/>
      <c r="K931" s="59"/>
      <c r="L931" s="59"/>
      <c r="N931" s="59"/>
    </row>
    <row r="932" spans="3:14" ht="28" customHeight="1" x14ac:dyDescent="0.25">
      <c r="C932" s="188"/>
      <c r="I932" s="59"/>
      <c r="J932" s="59"/>
      <c r="K932" s="59"/>
      <c r="L932" s="59"/>
      <c r="N932" s="59"/>
    </row>
    <row r="933" spans="3:14" ht="28" customHeight="1" x14ac:dyDescent="0.25">
      <c r="C933" s="188"/>
      <c r="I933" s="59"/>
      <c r="J933" s="59"/>
      <c r="K933" s="59"/>
      <c r="L933" s="59"/>
      <c r="N933" s="59"/>
    </row>
    <row r="934" spans="3:14" ht="28" customHeight="1" x14ac:dyDescent="0.25">
      <c r="C934" s="188"/>
      <c r="I934" s="59"/>
      <c r="J934" s="59"/>
      <c r="K934" s="59"/>
      <c r="L934" s="59"/>
      <c r="N934" s="59"/>
    </row>
    <row r="935" spans="3:14" ht="28" customHeight="1" x14ac:dyDescent="0.25">
      <c r="C935" s="188"/>
      <c r="I935" s="59"/>
      <c r="J935" s="59"/>
      <c r="K935" s="59"/>
      <c r="L935" s="59"/>
      <c r="N935" s="59"/>
    </row>
    <row r="936" spans="3:14" ht="28" customHeight="1" x14ac:dyDescent="0.25">
      <c r="C936" s="188"/>
      <c r="I936" s="59"/>
      <c r="J936" s="59"/>
      <c r="K936" s="59"/>
      <c r="L936" s="59"/>
      <c r="N936" s="59"/>
    </row>
    <row r="937" spans="3:14" ht="28" customHeight="1" x14ac:dyDescent="0.25">
      <c r="C937" s="188"/>
      <c r="I937" s="59"/>
      <c r="J937" s="59"/>
      <c r="K937" s="59"/>
      <c r="L937" s="59"/>
      <c r="N937" s="59"/>
    </row>
    <row r="938" spans="3:14" ht="28" customHeight="1" x14ac:dyDescent="0.25">
      <c r="C938" s="188"/>
      <c r="I938" s="59"/>
      <c r="J938" s="59"/>
      <c r="K938" s="59"/>
      <c r="L938" s="59"/>
      <c r="N938" s="59"/>
    </row>
    <row r="939" spans="3:14" ht="28" customHeight="1" x14ac:dyDescent="0.25">
      <c r="C939" s="188"/>
      <c r="I939" s="59"/>
      <c r="J939" s="59"/>
      <c r="K939" s="59"/>
      <c r="L939" s="59"/>
      <c r="N939" s="59"/>
    </row>
    <row r="940" spans="3:14" ht="28" customHeight="1" x14ac:dyDescent="0.25">
      <c r="C940" s="188"/>
      <c r="I940" s="59"/>
      <c r="J940" s="59"/>
      <c r="K940" s="59"/>
      <c r="L940" s="59"/>
      <c r="N940" s="59"/>
    </row>
    <row r="941" spans="3:14" ht="28" customHeight="1" x14ac:dyDescent="0.25">
      <c r="C941" s="188"/>
      <c r="I941" s="59"/>
      <c r="J941" s="59"/>
      <c r="K941" s="59"/>
      <c r="L941" s="59"/>
      <c r="N941" s="59"/>
    </row>
    <row r="942" spans="3:14" ht="28" customHeight="1" x14ac:dyDescent="0.25">
      <c r="C942" s="188"/>
      <c r="I942" s="59"/>
      <c r="J942" s="59"/>
      <c r="K942" s="59"/>
      <c r="L942" s="59"/>
      <c r="N942" s="59"/>
    </row>
    <row r="943" spans="3:14" ht="28" customHeight="1" x14ac:dyDescent="0.25">
      <c r="C943" s="188"/>
      <c r="I943" s="59"/>
      <c r="J943" s="59"/>
      <c r="K943" s="59"/>
      <c r="L943" s="59"/>
      <c r="N943" s="59"/>
    </row>
    <row r="944" spans="3:14" ht="28" customHeight="1" x14ac:dyDescent="0.25">
      <c r="C944" s="188"/>
      <c r="I944" s="59"/>
      <c r="J944" s="59"/>
      <c r="K944" s="59"/>
      <c r="L944" s="59"/>
      <c r="N944" s="59"/>
    </row>
    <row r="945" spans="3:14" ht="28" customHeight="1" x14ac:dyDescent="0.25">
      <c r="C945" s="188"/>
      <c r="I945" s="59"/>
      <c r="J945" s="59"/>
      <c r="K945" s="59"/>
      <c r="L945" s="59"/>
      <c r="N945" s="59"/>
    </row>
    <row r="946" spans="3:14" ht="28" customHeight="1" x14ac:dyDescent="0.25">
      <c r="C946" s="188"/>
      <c r="I946" s="59"/>
      <c r="J946" s="59"/>
      <c r="K946" s="59"/>
      <c r="L946" s="59"/>
      <c r="N946" s="59"/>
    </row>
    <row r="947" spans="3:14" ht="28" customHeight="1" x14ac:dyDescent="0.25">
      <c r="C947" s="188"/>
      <c r="I947" s="59"/>
      <c r="J947" s="59"/>
      <c r="K947" s="59"/>
      <c r="L947" s="59"/>
      <c r="N947" s="59"/>
    </row>
    <row r="948" spans="3:14" ht="28" customHeight="1" x14ac:dyDescent="0.25">
      <c r="C948" s="188"/>
      <c r="I948" s="59"/>
      <c r="J948" s="59"/>
      <c r="K948" s="59"/>
      <c r="L948" s="59"/>
      <c r="N948" s="59"/>
    </row>
    <row r="949" spans="3:14" ht="28" customHeight="1" x14ac:dyDescent="0.25">
      <c r="C949" s="188"/>
      <c r="I949" s="59"/>
      <c r="J949" s="59"/>
      <c r="K949" s="59"/>
      <c r="L949" s="59"/>
      <c r="N949" s="59"/>
    </row>
    <row r="950" spans="3:14" ht="28" customHeight="1" x14ac:dyDescent="0.25">
      <c r="C950" s="188"/>
      <c r="I950" s="59"/>
      <c r="J950" s="59"/>
      <c r="K950" s="59"/>
      <c r="L950" s="59"/>
      <c r="N950" s="59"/>
    </row>
    <row r="951" spans="3:14" ht="28" customHeight="1" x14ac:dyDescent="0.25">
      <c r="C951" s="188"/>
      <c r="I951" s="59"/>
      <c r="J951" s="59"/>
      <c r="K951" s="59"/>
      <c r="L951" s="59"/>
      <c r="N951" s="59"/>
    </row>
    <row r="952" spans="3:14" ht="28" customHeight="1" x14ac:dyDescent="0.25">
      <c r="C952" s="188"/>
      <c r="I952" s="59"/>
      <c r="J952" s="59"/>
      <c r="K952" s="59"/>
      <c r="L952" s="59"/>
      <c r="N952" s="59"/>
    </row>
    <row r="953" spans="3:14" ht="28" customHeight="1" x14ac:dyDescent="0.25">
      <c r="C953" s="188"/>
      <c r="I953" s="59"/>
      <c r="J953" s="59"/>
      <c r="K953" s="59"/>
      <c r="L953" s="59"/>
      <c r="N953" s="59"/>
    </row>
    <row r="954" spans="3:14" ht="28" customHeight="1" x14ac:dyDescent="0.25">
      <c r="C954" s="188"/>
      <c r="I954" s="59"/>
      <c r="J954" s="59"/>
      <c r="K954" s="59"/>
      <c r="L954" s="59"/>
      <c r="N954" s="59"/>
    </row>
    <row r="955" spans="3:14" ht="28" customHeight="1" x14ac:dyDescent="0.25">
      <c r="C955" s="188"/>
      <c r="I955" s="59"/>
      <c r="J955" s="59"/>
      <c r="K955" s="59"/>
      <c r="L955" s="59"/>
      <c r="N955" s="59"/>
    </row>
    <row r="956" spans="3:14" ht="28" customHeight="1" x14ac:dyDescent="0.25">
      <c r="C956" s="188"/>
      <c r="I956" s="59"/>
      <c r="J956" s="59"/>
      <c r="K956" s="59"/>
      <c r="L956" s="59"/>
      <c r="N956" s="59"/>
    </row>
    <row r="957" spans="3:14" ht="28" customHeight="1" x14ac:dyDescent="0.25">
      <c r="C957" s="188"/>
      <c r="I957" s="59"/>
      <c r="J957" s="59"/>
      <c r="K957" s="59"/>
      <c r="L957" s="59"/>
      <c r="N957" s="59"/>
    </row>
    <row r="958" spans="3:14" ht="28" customHeight="1" x14ac:dyDescent="0.25">
      <c r="C958" s="188"/>
      <c r="I958" s="59"/>
      <c r="J958" s="59"/>
      <c r="K958" s="59"/>
      <c r="L958" s="59"/>
      <c r="N958" s="59"/>
    </row>
    <row r="959" spans="3:14" ht="28" customHeight="1" x14ac:dyDescent="0.25">
      <c r="C959" s="188"/>
      <c r="I959" s="59"/>
      <c r="J959" s="59"/>
      <c r="K959" s="59"/>
      <c r="L959" s="59"/>
      <c r="N959" s="59"/>
    </row>
    <row r="960" spans="3:14" ht="28" customHeight="1" x14ac:dyDescent="0.25">
      <c r="C960" s="188"/>
      <c r="I960" s="59"/>
      <c r="J960" s="59"/>
      <c r="K960" s="59"/>
      <c r="L960" s="59"/>
      <c r="N960" s="59"/>
    </row>
    <row r="961" spans="3:14" ht="28" customHeight="1" x14ac:dyDescent="0.25">
      <c r="C961" s="188"/>
      <c r="I961" s="59"/>
      <c r="J961" s="59"/>
      <c r="K961" s="59"/>
      <c r="L961" s="59"/>
      <c r="N961" s="59"/>
    </row>
    <row r="962" spans="3:14" ht="28" customHeight="1" x14ac:dyDescent="0.25">
      <c r="C962" s="188"/>
      <c r="I962" s="59"/>
      <c r="J962" s="59"/>
      <c r="K962" s="59"/>
      <c r="L962" s="59"/>
      <c r="N962" s="59"/>
    </row>
    <row r="963" spans="3:14" ht="28" customHeight="1" x14ac:dyDescent="0.25">
      <c r="C963" s="188"/>
      <c r="I963" s="59"/>
      <c r="J963" s="59"/>
      <c r="K963" s="59"/>
      <c r="L963" s="59"/>
      <c r="N963" s="59"/>
    </row>
    <row r="964" spans="3:14" ht="28" customHeight="1" x14ac:dyDescent="0.25">
      <c r="C964" s="188"/>
      <c r="I964" s="59"/>
      <c r="J964" s="59"/>
      <c r="K964" s="59"/>
      <c r="L964" s="59"/>
      <c r="N964" s="59"/>
    </row>
    <row r="965" spans="3:14" ht="28" customHeight="1" x14ac:dyDescent="0.25">
      <c r="C965" s="188"/>
      <c r="I965" s="59"/>
      <c r="J965" s="59"/>
      <c r="K965" s="59"/>
      <c r="L965" s="59"/>
      <c r="N965" s="59"/>
    </row>
    <row r="966" spans="3:14" ht="28" customHeight="1" x14ac:dyDescent="0.25">
      <c r="C966" s="188"/>
      <c r="I966" s="59"/>
      <c r="J966" s="59"/>
      <c r="K966" s="59"/>
      <c r="L966" s="59"/>
      <c r="N966" s="59"/>
    </row>
    <row r="967" spans="3:14" ht="28" customHeight="1" x14ac:dyDescent="0.25">
      <c r="C967" s="188"/>
      <c r="I967" s="59"/>
      <c r="J967" s="59"/>
      <c r="K967" s="59"/>
      <c r="L967" s="59"/>
      <c r="N967" s="59"/>
    </row>
    <row r="968" spans="3:14" ht="28" customHeight="1" x14ac:dyDescent="0.25">
      <c r="C968" s="188"/>
      <c r="I968" s="59"/>
      <c r="J968" s="59"/>
      <c r="K968" s="59"/>
      <c r="L968" s="59"/>
      <c r="N968" s="59"/>
    </row>
    <row r="969" spans="3:14" ht="28" customHeight="1" x14ac:dyDescent="0.25">
      <c r="C969" s="188"/>
      <c r="I969" s="59"/>
      <c r="J969" s="59"/>
      <c r="K969" s="59"/>
      <c r="L969" s="59"/>
      <c r="N969" s="59"/>
    </row>
    <row r="970" spans="3:14" ht="28" customHeight="1" x14ac:dyDescent="0.25">
      <c r="C970" s="188"/>
      <c r="I970" s="59"/>
      <c r="J970" s="59"/>
      <c r="K970" s="59"/>
      <c r="L970" s="59"/>
      <c r="N970" s="59"/>
    </row>
    <row r="971" spans="3:14" ht="28" customHeight="1" x14ac:dyDescent="0.25">
      <c r="C971" s="188"/>
      <c r="I971" s="59"/>
      <c r="J971" s="59"/>
      <c r="K971" s="59"/>
      <c r="L971" s="59"/>
      <c r="N971" s="59"/>
    </row>
    <row r="972" spans="3:14" ht="28" customHeight="1" x14ac:dyDescent="0.25">
      <c r="C972" s="188"/>
      <c r="I972" s="59"/>
      <c r="J972" s="59"/>
      <c r="K972" s="59"/>
      <c r="L972" s="59"/>
      <c r="N972" s="59"/>
    </row>
    <row r="973" spans="3:14" ht="28" customHeight="1" x14ac:dyDescent="0.25">
      <c r="C973" s="188"/>
      <c r="I973" s="59"/>
      <c r="J973" s="59"/>
      <c r="K973" s="59"/>
      <c r="L973" s="59"/>
      <c r="N973" s="59"/>
    </row>
    <row r="974" spans="3:14" ht="28" customHeight="1" x14ac:dyDescent="0.25">
      <c r="C974" s="188"/>
      <c r="I974" s="59"/>
      <c r="J974" s="59"/>
      <c r="K974" s="59"/>
      <c r="L974" s="59"/>
      <c r="N974" s="59"/>
    </row>
    <row r="975" spans="3:14" ht="28" customHeight="1" x14ac:dyDescent="0.25">
      <c r="C975" s="188"/>
      <c r="I975" s="59"/>
      <c r="J975" s="59"/>
      <c r="K975" s="59"/>
      <c r="L975" s="59"/>
      <c r="N975" s="59"/>
    </row>
    <row r="976" spans="3:14" ht="28" customHeight="1" x14ac:dyDescent="0.25">
      <c r="C976" s="188"/>
      <c r="I976" s="59"/>
      <c r="J976" s="59"/>
      <c r="K976" s="59"/>
      <c r="L976" s="59"/>
      <c r="N976" s="59"/>
    </row>
    <row r="977" spans="3:14" ht="28" customHeight="1" x14ac:dyDescent="0.25">
      <c r="C977" s="188"/>
      <c r="I977" s="59"/>
      <c r="J977" s="59"/>
      <c r="K977" s="59"/>
      <c r="L977" s="59"/>
      <c r="N977" s="59"/>
    </row>
    <row r="978" spans="3:14" ht="28" customHeight="1" x14ac:dyDescent="0.25">
      <c r="C978" s="188"/>
      <c r="I978" s="59"/>
      <c r="J978" s="59"/>
      <c r="K978" s="59"/>
      <c r="L978" s="59"/>
      <c r="N978" s="59"/>
    </row>
    <row r="979" spans="3:14" ht="28" customHeight="1" x14ac:dyDescent="0.25">
      <c r="C979" s="188"/>
      <c r="I979" s="59"/>
      <c r="J979" s="59"/>
      <c r="K979" s="59"/>
      <c r="L979" s="59"/>
      <c r="N979" s="59"/>
    </row>
    <row r="980" spans="3:14" ht="28" customHeight="1" x14ac:dyDescent="0.25">
      <c r="C980" s="188"/>
      <c r="I980" s="59"/>
      <c r="J980" s="59"/>
      <c r="K980" s="59"/>
      <c r="L980" s="59"/>
      <c r="N980" s="59"/>
    </row>
    <row r="981" spans="3:14" ht="28" customHeight="1" x14ac:dyDescent="0.25">
      <c r="C981" s="188"/>
      <c r="I981" s="59"/>
      <c r="J981" s="59"/>
      <c r="K981" s="59"/>
      <c r="L981" s="59"/>
      <c r="N981" s="59"/>
    </row>
    <row r="982" spans="3:14" ht="28" customHeight="1" x14ac:dyDescent="0.25">
      <c r="C982" s="188"/>
      <c r="I982" s="59"/>
      <c r="J982" s="59"/>
      <c r="K982" s="59"/>
      <c r="L982" s="59"/>
      <c r="N982" s="59"/>
    </row>
    <row r="983" spans="3:14" ht="28" customHeight="1" x14ac:dyDescent="0.25">
      <c r="C983" s="188"/>
      <c r="I983" s="59"/>
      <c r="J983" s="59"/>
      <c r="K983" s="59"/>
      <c r="L983" s="59"/>
      <c r="N983" s="59"/>
    </row>
    <row r="984" spans="3:14" ht="28" customHeight="1" x14ac:dyDescent="0.25">
      <c r="C984" s="188"/>
      <c r="I984" s="59"/>
      <c r="J984" s="59"/>
      <c r="K984" s="59"/>
      <c r="L984" s="59"/>
      <c r="N984" s="59"/>
    </row>
    <row r="985" spans="3:14" ht="28" customHeight="1" x14ac:dyDescent="0.25">
      <c r="C985" s="188"/>
      <c r="I985" s="59"/>
      <c r="J985" s="59"/>
      <c r="K985" s="59"/>
      <c r="L985" s="59"/>
      <c r="N985" s="59"/>
    </row>
    <row r="986" spans="3:14" ht="28" customHeight="1" x14ac:dyDescent="0.25">
      <c r="C986" s="188"/>
      <c r="I986" s="59"/>
      <c r="J986" s="59"/>
      <c r="K986" s="59"/>
      <c r="L986" s="59"/>
      <c r="N986" s="59"/>
    </row>
    <row r="987" spans="3:14" ht="28" customHeight="1" x14ac:dyDescent="0.25">
      <c r="C987" s="188"/>
      <c r="I987" s="59"/>
      <c r="J987" s="59"/>
      <c r="K987" s="59"/>
      <c r="L987" s="59"/>
      <c r="N987" s="59"/>
    </row>
    <row r="988" spans="3:14" ht="28" customHeight="1" x14ac:dyDescent="0.25">
      <c r="C988" s="188"/>
      <c r="I988" s="59"/>
      <c r="J988" s="59"/>
      <c r="K988" s="59"/>
      <c r="L988" s="59"/>
      <c r="N988" s="59"/>
    </row>
    <row r="989" spans="3:14" ht="28" customHeight="1" x14ac:dyDescent="0.25">
      <c r="C989" s="188"/>
      <c r="I989" s="59"/>
      <c r="J989" s="59"/>
      <c r="K989" s="59"/>
      <c r="L989" s="59"/>
      <c r="N989" s="59"/>
    </row>
    <row r="990" spans="3:14" ht="28" customHeight="1" x14ac:dyDescent="0.25">
      <c r="C990" s="188"/>
      <c r="I990" s="59"/>
      <c r="J990" s="59"/>
      <c r="K990" s="59"/>
      <c r="L990" s="59"/>
      <c r="N990" s="59"/>
    </row>
    <row r="991" spans="3:14" ht="28" customHeight="1" x14ac:dyDescent="0.25">
      <c r="C991" s="188"/>
      <c r="I991" s="59"/>
      <c r="J991" s="59"/>
      <c r="K991" s="59"/>
      <c r="L991" s="59"/>
      <c r="N991" s="59"/>
    </row>
    <row r="992" spans="3:14" ht="28" customHeight="1" x14ac:dyDescent="0.25">
      <c r="C992" s="188"/>
      <c r="I992" s="59"/>
      <c r="J992" s="59"/>
      <c r="K992" s="59"/>
      <c r="L992" s="59"/>
      <c r="N992" s="59"/>
    </row>
    <row r="993" spans="3:14" ht="28" customHeight="1" x14ac:dyDescent="0.25">
      <c r="C993" s="188"/>
      <c r="I993" s="59"/>
      <c r="J993" s="59"/>
      <c r="K993" s="59"/>
      <c r="L993" s="59"/>
      <c r="N993" s="59"/>
    </row>
    <row r="994" spans="3:14" ht="28" customHeight="1" x14ac:dyDescent="0.25">
      <c r="C994" s="188"/>
      <c r="I994" s="59"/>
      <c r="J994" s="59"/>
      <c r="K994" s="59"/>
      <c r="L994" s="59"/>
      <c r="N994" s="59"/>
    </row>
    <row r="995" spans="3:14" ht="28" customHeight="1" x14ac:dyDescent="0.25">
      <c r="C995" s="188"/>
      <c r="I995" s="59"/>
      <c r="J995" s="59"/>
      <c r="K995" s="59"/>
      <c r="L995" s="59"/>
      <c r="N995" s="59"/>
    </row>
    <row r="996" spans="3:14" ht="28" customHeight="1" x14ac:dyDescent="0.25">
      <c r="C996" s="188"/>
      <c r="I996" s="59"/>
      <c r="J996" s="59"/>
      <c r="K996" s="59"/>
      <c r="L996" s="59"/>
      <c r="N996" s="59"/>
    </row>
    <row r="997" spans="3:14" ht="28" customHeight="1" x14ac:dyDescent="0.25">
      <c r="C997" s="188"/>
      <c r="I997" s="59"/>
      <c r="J997" s="59"/>
      <c r="K997" s="59"/>
      <c r="L997" s="59"/>
      <c r="N997" s="59"/>
    </row>
    <row r="998" spans="3:14" ht="28" customHeight="1" x14ac:dyDescent="0.25">
      <c r="C998" s="188"/>
      <c r="I998" s="59"/>
      <c r="J998" s="59"/>
      <c r="K998" s="59"/>
      <c r="L998" s="59"/>
      <c r="N998" s="59"/>
    </row>
    <row r="999" spans="3:14" ht="28" customHeight="1" x14ac:dyDescent="0.25">
      <c r="C999" s="188"/>
      <c r="I999" s="59"/>
      <c r="J999" s="59"/>
      <c r="K999" s="59"/>
      <c r="L999" s="59"/>
      <c r="N999" s="59"/>
    </row>
    <row r="1000" spans="3:14" ht="28" customHeight="1" x14ac:dyDescent="0.25">
      <c r="C1000" s="188"/>
      <c r="I1000" s="59"/>
      <c r="J1000" s="59"/>
      <c r="K1000" s="59"/>
      <c r="L1000" s="59"/>
      <c r="N1000" s="59"/>
    </row>
    <row r="1001" spans="3:14" ht="28" customHeight="1" x14ac:dyDescent="0.25">
      <c r="C1001" s="188"/>
      <c r="I1001" s="59"/>
      <c r="J1001" s="59"/>
      <c r="K1001" s="59"/>
      <c r="L1001" s="59"/>
      <c r="N1001" s="59"/>
    </row>
    <row r="1002" spans="3:14" ht="28" customHeight="1" x14ac:dyDescent="0.25">
      <c r="C1002" s="188"/>
      <c r="I1002" s="59"/>
      <c r="J1002" s="59"/>
      <c r="K1002" s="59"/>
      <c r="L1002" s="59"/>
      <c r="N1002" s="59"/>
    </row>
    <row r="1003" spans="3:14" ht="28" customHeight="1" x14ac:dyDescent="0.25">
      <c r="C1003" s="188"/>
      <c r="I1003" s="59"/>
      <c r="J1003" s="59"/>
      <c r="K1003" s="59"/>
      <c r="L1003" s="59"/>
      <c r="N1003" s="59"/>
    </row>
    <row r="1004" spans="3:14" ht="28" customHeight="1" x14ac:dyDescent="0.25">
      <c r="C1004" s="188"/>
      <c r="I1004" s="59"/>
      <c r="J1004" s="59"/>
      <c r="K1004" s="59"/>
      <c r="L1004" s="59"/>
      <c r="N1004" s="59"/>
    </row>
    <row r="1005" spans="3:14" ht="28" customHeight="1" x14ac:dyDescent="0.25">
      <c r="C1005" s="188"/>
      <c r="I1005" s="59"/>
      <c r="J1005" s="59"/>
      <c r="K1005" s="59"/>
      <c r="L1005" s="59"/>
      <c r="N1005" s="59"/>
    </row>
    <row r="1006" spans="3:14" ht="28" customHeight="1" x14ac:dyDescent="0.25">
      <c r="C1006" s="188"/>
      <c r="I1006" s="59"/>
      <c r="J1006" s="59"/>
      <c r="K1006" s="59"/>
      <c r="L1006" s="59"/>
      <c r="N1006" s="59"/>
    </row>
    <row r="1007" spans="3:14" ht="28" customHeight="1" x14ac:dyDescent="0.25">
      <c r="C1007" s="188"/>
      <c r="I1007" s="59"/>
      <c r="J1007" s="59"/>
      <c r="K1007" s="59"/>
      <c r="L1007" s="59"/>
      <c r="N1007" s="59"/>
    </row>
    <row r="1008" spans="3:14" ht="28" customHeight="1" x14ac:dyDescent="0.25">
      <c r="C1008" s="188"/>
      <c r="I1008" s="59"/>
      <c r="J1008" s="59"/>
      <c r="K1008" s="59"/>
      <c r="L1008" s="59"/>
      <c r="N1008" s="59"/>
    </row>
    <row r="1009" spans="3:14" ht="28" customHeight="1" x14ac:dyDescent="0.25">
      <c r="C1009" s="188"/>
      <c r="I1009" s="59"/>
      <c r="J1009" s="59"/>
      <c r="K1009" s="59"/>
      <c r="L1009" s="59"/>
      <c r="N1009" s="59"/>
    </row>
    <row r="1010" spans="3:14" ht="28" customHeight="1" x14ac:dyDescent="0.25">
      <c r="C1010" s="188"/>
      <c r="I1010" s="59"/>
      <c r="J1010" s="59"/>
      <c r="K1010" s="59"/>
      <c r="L1010" s="59"/>
      <c r="N1010" s="59"/>
    </row>
    <row r="1011" spans="3:14" ht="28" customHeight="1" x14ac:dyDescent="0.25">
      <c r="C1011" s="188"/>
      <c r="I1011" s="59"/>
      <c r="J1011" s="59"/>
      <c r="K1011" s="59"/>
      <c r="L1011" s="59"/>
      <c r="N1011" s="59"/>
    </row>
    <row r="1012" spans="3:14" ht="28" customHeight="1" x14ac:dyDescent="0.25">
      <c r="C1012" s="188"/>
      <c r="I1012" s="59"/>
      <c r="J1012" s="59"/>
      <c r="K1012" s="59"/>
      <c r="L1012" s="59"/>
      <c r="N1012" s="59"/>
    </row>
    <row r="1013" spans="3:14" ht="28" customHeight="1" x14ac:dyDescent="0.25">
      <c r="C1013" s="188"/>
      <c r="I1013" s="59"/>
      <c r="J1013" s="59"/>
      <c r="K1013" s="59"/>
      <c r="L1013" s="59"/>
      <c r="N1013" s="59"/>
    </row>
    <row r="1014" spans="3:14" ht="28" customHeight="1" x14ac:dyDescent="0.25">
      <c r="C1014" s="188"/>
      <c r="I1014" s="59"/>
      <c r="J1014" s="59"/>
      <c r="K1014" s="59"/>
      <c r="L1014" s="59"/>
      <c r="N1014" s="59"/>
    </row>
    <row r="1015" spans="3:14" ht="28" customHeight="1" x14ac:dyDescent="0.25">
      <c r="C1015" s="188"/>
      <c r="I1015" s="59"/>
      <c r="J1015" s="59"/>
      <c r="K1015" s="59"/>
      <c r="L1015" s="59"/>
      <c r="N1015" s="59"/>
    </row>
    <row r="1016" spans="3:14" ht="28" customHeight="1" x14ac:dyDescent="0.25">
      <c r="C1016" s="188"/>
      <c r="I1016" s="59"/>
      <c r="J1016" s="59"/>
      <c r="K1016" s="59"/>
      <c r="L1016" s="59"/>
      <c r="N1016" s="59"/>
    </row>
    <row r="1017" spans="3:14" ht="28" customHeight="1" x14ac:dyDescent="0.25">
      <c r="C1017" s="188"/>
      <c r="I1017" s="59"/>
      <c r="J1017" s="59"/>
      <c r="K1017" s="59"/>
      <c r="L1017" s="59"/>
      <c r="N1017" s="59"/>
    </row>
    <row r="1018" spans="3:14" ht="28" customHeight="1" x14ac:dyDescent="0.25">
      <c r="C1018" s="188"/>
      <c r="I1018" s="59"/>
      <c r="J1018" s="59"/>
      <c r="K1018" s="59"/>
      <c r="L1018" s="59"/>
      <c r="N1018" s="59"/>
    </row>
    <row r="1019" spans="3:14" ht="28" customHeight="1" x14ac:dyDescent="0.25">
      <c r="C1019" s="188"/>
      <c r="I1019" s="59"/>
      <c r="J1019" s="59"/>
      <c r="K1019" s="59"/>
      <c r="L1019" s="59"/>
      <c r="N1019" s="59"/>
    </row>
    <row r="1020" spans="3:14" ht="28" customHeight="1" x14ac:dyDescent="0.25">
      <c r="C1020" s="188"/>
      <c r="I1020" s="59"/>
      <c r="J1020" s="59"/>
      <c r="K1020" s="59"/>
      <c r="L1020" s="59"/>
      <c r="N1020" s="59"/>
    </row>
    <row r="1021" spans="3:14" ht="28" customHeight="1" x14ac:dyDescent="0.25">
      <c r="C1021" s="188"/>
      <c r="I1021" s="59"/>
      <c r="J1021" s="59"/>
      <c r="K1021" s="59"/>
      <c r="L1021" s="59"/>
      <c r="N1021" s="59"/>
    </row>
    <row r="1022" spans="3:14" ht="28" customHeight="1" x14ac:dyDescent="0.25">
      <c r="C1022" s="188"/>
      <c r="I1022" s="59"/>
      <c r="J1022" s="59"/>
      <c r="K1022" s="59"/>
      <c r="L1022" s="59"/>
      <c r="N1022" s="59"/>
    </row>
    <row r="1023" spans="3:14" ht="28" customHeight="1" x14ac:dyDescent="0.25">
      <c r="C1023" s="188"/>
      <c r="I1023" s="59"/>
      <c r="J1023" s="59"/>
      <c r="K1023" s="59"/>
      <c r="L1023" s="59"/>
      <c r="N1023" s="59"/>
    </row>
    <row r="1024" spans="3:14" ht="28" customHeight="1" x14ac:dyDescent="0.25">
      <c r="C1024" s="188"/>
      <c r="I1024" s="59"/>
      <c r="J1024" s="59"/>
      <c r="K1024" s="59"/>
      <c r="L1024" s="59"/>
      <c r="N1024" s="59"/>
    </row>
    <row r="1025" spans="3:14" ht="28" customHeight="1" x14ac:dyDescent="0.25">
      <c r="C1025" s="188"/>
      <c r="I1025" s="59"/>
      <c r="J1025" s="59"/>
      <c r="K1025" s="59"/>
      <c r="L1025" s="59"/>
      <c r="N1025" s="59"/>
    </row>
    <row r="1026" spans="3:14" ht="28" customHeight="1" x14ac:dyDescent="0.25">
      <c r="C1026" s="188"/>
      <c r="I1026" s="59"/>
      <c r="J1026" s="59"/>
      <c r="K1026" s="59"/>
      <c r="L1026" s="59"/>
      <c r="N1026" s="59"/>
    </row>
    <row r="1027" spans="3:14" ht="28" customHeight="1" x14ac:dyDescent="0.25">
      <c r="C1027" s="188"/>
      <c r="I1027" s="59"/>
      <c r="J1027" s="59"/>
      <c r="K1027" s="59"/>
      <c r="L1027" s="59"/>
      <c r="N1027" s="59"/>
    </row>
    <row r="1028" spans="3:14" ht="28" customHeight="1" x14ac:dyDescent="0.25">
      <c r="C1028" s="188"/>
      <c r="I1028" s="59"/>
      <c r="J1028" s="59"/>
      <c r="K1028" s="59"/>
      <c r="L1028" s="59"/>
      <c r="N1028" s="59"/>
    </row>
    <row r="1029" spans="3:14" ht="28" customHeight="1" x14ac:dyDescent="0.25">
      <c r="C1029" s="188"/>
      <c r="I1029" s="59"/>
      <c r="J1029" s="59"/>
      <c r="K1029" s="59"/>
      <c r="L1029" s="59"/>
      <c r="N1029" s="59"/>
    </row>
    <row r="1030" spans="3:14" ht="28" customHeight="1" x14ac:dyDescent="0.25">
      <c r="C1030" s="188"/>
      <c r="I1030" s="59"/>
      <c r="J1030" s="59"/>
      <c r="K1030" s="59"/>
      <c r="L1030" s="59"/>
      <c r="N1030" s="59"/>
    </row>
    <row r="1031" spans="3:14" ht="28" customHeight="1" x14ac:dyDescent="0.25">
      <c r="C1031" s="188"/>
      <c r="I1031" s="59"/>
      <c r="J1031" s="59"/>
      <c r="K1031" s="59"/>
      <c r="L1031" s="59"/>
      <c r="N1031" s="59"/>
    </row>
    <row r="1032" spans="3:14" ht="28" customHeight="1" x14ac:dyDescent="0.25">
      <c r="C1032" s="188"/>
      <c r="I1032" s="59"/>
      <c r="J1032" s="59"/>
      <c r="K1032" s="59"/>
      <c r="L1032" s="59"/>
      <c r="N1032" s="59"/>
    </row>
    <row r="1033" spans="3:14" ht="28" customHeight="1" x14ac:dyDescent="0.25">
      <c r="C1033" s="188"/>
      <c r="I1033" s="59"/>
      <c r="J1033" s="59"/>
      <c r="K1033" s="59"/>
      <c r="L1033" s="59"/>
      <c r="N1033" s="59"/>
    </row>
    <row r="1034" spans="3:14" ht="28" customHeight="1" x14ac:dyDescent="0.25">
      <c r="C1034" s="188"/>
      <c r="I1034" s="59"/>
      <c r="J1034" s="59"/>
      <c r="K1034" s="59"/>
      <c r="L1034" s="59"/>
      <c r="N1034" s="59"/>
    </row>
    <row r="1035" spans="3:14" ht="28" customHeight="1" x14ac:dyDescent="0.25">
      <c r="C1035" s="188"/>
      <c r="I1035" s="59"/>
      <c r="J1035" s="59"/>
      <c r="K1035" s="59"/>
      <c r="L1035" s="59"/>
      <c r="N1035" s="59"/>
    </row>
    <row r="1036" spans="3:14" ht="28" customHeight="1" x14ac:dyDescent="0.25">
      <c r="C1036" s="188"/>
      <c r="I1036" s="59"/>
      <c r="J1036" s="59"/>
      <c r="K1036" s="59"/>
      <c r="L1036" s="59"/>
      <c r="N1036" s="59"/>
    </row>
    <row r="1037" spans="3:14" ht="28" customHeight="1" x14ac:dyDescent="0.25">
      <c r="C1037" s="188"/>
      <c r="I1037" s="59"/>
      <c r="J1037" s="59"/>
      <c r="K1037" s="59"/>
      <c r="L1037" s="59"/>
      <c r="N1037" s="59"/>
    </row>
    <row r="1038" spans="3:14" ht="28" customHeight="1" x14ac:dyDescent="0.25">
      <c r="C1038" s="188"/>
      <c r="I1038" s="59"/>
      <c r="J1038" s="59"/>
      <c r="K1038" s="59"/>
      <c r="L1038" s="59"/>
      <c r="N1038" s="59"/>
    </row>
    <row r="1039" spans="3:14" ht="28" customHeight="1" x14ac:dyDescent="0.25">
      <c r="C1039" s="188"/>
      <c r="I1039" s="59"/>
      <c r="J1039" s="59"/>
      <c r="K1039" s="59"/>
      <c r="L1039" s="59"/>
      <c r="N1039" s="59"/>
    </row>
    <row r="1040" spans="3:14" ht="28" customHeight="1" x14ac:dyDescent="0.25">
      <c r="C1040" s="188"/>
      <c r="I1040" s="59"/>
      <c r="J1040" s="59"/>
      <c r="K1040" s="59"/>
      <c r="L1040" s="59"/>
      <c r="N1040" s="59"/>
    </row>
    <row r="1041" spans="3:14" ht="28" customHeight="1" x14ac:dyDescent="0.25">
      <c r="C1041" s="188"/>
      <c r="I1041" s="59"/>
      <c r="J1041" s="59"/>
      <c r="K1041" s="59"/>
      <c r="L1041" s="59"/>
      <c r="N1041" s="59"/>
    </row>
    <row r="1042" spans="3:14" ht="28" customHeight="1" x14ac:dyDescent="0.25">
      <c r="C1042" s="188"/>
      <c r="I1042" s="59"/>
      <c r="J1042" s="59"/>
      <c r="K1042" s="59"/>
      <c r="L1042" s="59"/>
      <c r="N1042" s="59"/>
    </row>
    <row r="1043" spans="3:14" ht="28" customHeight="1" x14ac:dyDescent="0.25">
      <c r="C1043" s="188"/>
      <c r="I1043" s="59"/>
      <c r="J1043" s="59"/>
      <c r="K1043" s="59"/>
      <c r="L1043" s="59"/>
      <c r="N1043" s="59"/>
    </row>
    <row r="1044" spans="3:14" ht="28" customHeight="1" x14ac:dyDescent="0.25">
      <c r="C1044" s="188"/>
      <c r="I1044" s="59"/>
      <c r="J1044" s="59"/>
      <c r="K1044" s="59"/>
      <c r="L1044" s="59"/>
      <c r="N1044" s="59"/>
    </row>
    <row r="1045" spans="3:14" ht="28" customHeight="1" x14ac:dyDescent="0.25">
      <c r="C1045" s="188"/>
      <c r="I1045" s="59"/>
      <c r="J1045" s="59"/>
      <c r="K1045" s="59"/>
      <c r="L1045" s="59"/>
      <c r="N1045" s="59"/>
    </row>
    <row r="1046" spans="3:14" ht="28" customHeight="1" x14ac:dyDescent="0.25">
      <c r="C1046" s="188"/>
      <c r="I1046" s="59"/>
      <c r="J1046" s="59"/>
      <c r="K1046" s="59"/>
      <c r="L1046" s="59"/>
      <c r="N1046" s="59"/>
    </row>
    <row r="1047" spans="3:14" ht="28" customHeight="1" x14ac:dyDescent="0.25">
      <c r="C1047" s="188"/>
      <c r="I1047" s="59"/>
      <c r="J1047" s="59"/>
      <c r="K1047" s="59"/>
      <c r="L1047" s="59"/>
      <c r="N1047" s="59"/>
    </row>
    <row r="1048" spans="3:14" ht="28" customHeight="1" x14ac:dyDescent="0.25">
      <c r="C1048" s="188"/>
      <c r="I1048" s="59"/>
      <c r="J1048" s="59"/>
      <c r="K1048" s="59"/>
      <c r="L1048" s="59"/>
      <c r="N1048" s="59"/>
    </row>
    <row r="1049" spans="3:14" ht="28" customHeight="1" x14ac:dyDescent="0.25">
      <c r="C1049" s="188"/>
      <c r="I1049" s="59"/>
      <c r="J1049" s="59"/>
      <c r="K1049" s="59"/>
      <c r="L1049" s="59"/>
      <c r="N1049" s="59"/>
    </row>
    <row r="1050" spans="3:14" ht="28" customHeight="1" x14ac:dyDescent="0.25">
      <c r="C1050" s="188"/>
      <c r="I1050" s="59"/>
      <c r="J1050" s="59"/>
      <c r="K1050" s="59"/>
      <c r="L1050" s="59"/>
      <c r="N1050" s="59"/>
    </row>
    <row r="1051" spans="3:14" ht="28" customHeight="1" x14ac:dyDescent="0.25">
      <c r="C1051" s="188"/>
      <c r="I1051" s="59"/>
      <c r="J1051" s="59"/>
      <c r="K1051" s="59"/>
      <c r="L1051" s="59"/>
      <c r="N1051" s="59"/>
    </row>
    <row r="1052" spans="3:14" ht="28" customHeight="1" x14ac:dyDescent="0.25">
      <c r="C1052" s="188"/>
      <c r="I1052" s="59"/>
      <c r="J1052" s="59"/>
      <c r="K1052" s="59"/>
      <c r="L1052" s="59"/>
      <c r="N1052" s="59"/>
    </row>
    <row r="1053" spans="3:14" ht="28" customHeight="1" x14ac:dyDescent="0.25">
      <c r="C1053" s="188"/>
      <c r="I1053" s="59"/>
      <c r="J1053" s="59"/>
      <c r="K1053" s="59"/>
      <c r="L1053" s="59"/>
      <c r="N1053" s="59"/>
    </row>
  </sheetData>
  <autoFilter ref="M1:M1053"/>
  <phoneticPr fontId="35" type="noConversion"/>
  <conditionalFormatting sqref="A226">
    <cfRule type="expression" dxfId="23" priority="10" stopIfTrue="1">
      <formula>$J226=SMALL($J$226:$J$233,1)</formula>
    </cfRule>
    <cfRule type="expression" dxfId="22" priority="11" stopIfTrue="1">
      <formula>$J226=SMALL($J$226:$J$233,2)</formula>
    </cfRule>
    <cfRule type="expression" dxfId="21" priority="13">
      <formula>$J226=SMALL($J$226:$J$233,3)</formula>
    </cfRule>
  </conditionalFormatting>
  <conditionalFormatting sqref="A227:A233">
    <cfRule type="expression" dxfId="20" priority="4" stopIfTrue="1">
      <formula>$J227=SMALL($J$226:$J$233,1)</formula>
    </cfRule>
    <cfRule type="expression" dxfId="19" priority="5" stopIfTrue="1">
      <formula>$J227=SMALL($J$226:$J$233,2)</formula>
    </cfRule>
    <cfRule type="expression" dxfId="18" priority="6">
      <formula>$J227=SMALL($J$226:$J$233,3)</formula>
    </cfRule>
  </conditionalFormatting>
  <pageMargins left="0" right="0" top="0" bottom="0.35433070866141736" header="0" footer="0"/>
  <pageSetup scale="51"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053"/>
  <sheetViews>
    <sheetView topLeftCell="A82" zoomScale="75" zoomScaleNormal="75" zoomScalePageLayoutView="75" workbookViewId="0">
      <selection activeCell="K102" sqref="K102:K105"/>
    </sheetView>
  </sheetViews>
  <sheetFormatPr baseColWidth="10" defaultColWidth="14.5" defaultRowHeight="28" customHeight="1" x14ac:dyDescent="0.25"/>
  <cols>
    <col min="1" max="1" width="41.83203125" style="75" customWidth="1"/>
    <col min="2" max="3" width="8.5" style="75" hidden="1" customWidth="1"/>
    <col min="4" max="4" width="27" style="75" customWidth="1"/>
    <col min="5" max="5" width="20.5" style="75" customWidth="1"/>
    <col min="6" max="6" width="18.5" style="75" customWidth="1"/>
    <col min="7" max="7" width="17.5" style="75" customWidth="1"/>
    <col min="8" max="8" width="19.5" style="75" customWidth="1"/>
    <col min="9" max="9" width="29.1640625" style="75" customWidth="1"/>
    <col min="10" max="11" width="26.33203125" style="75" customWidth="1"/>
    <col min="12" max="12" width="16.6640625" style="75" hidden="1" customWidth="1"/>
    <col min="13" max="13" width="14.5" style="75" hidden="1" customWidth="1"/>
    <col min="14" max="14" width="12.5" style="75" hidden="1" customWidth="1"/>
    <col min="15" max="15" width="24.33203125" style="324" hidden="1" customWidth="1"/>
    <col min="16" max="16" width="12.5" style="75" customWidth="1"/>
    <col min="17" max="27" width="8.5" style="75" customWidth="1"/>
    <col min="28" max="16384" width="14.5" style="75"/>
  </cols>
  <sheetData>
    <row r="1" spans="1:27" s="315" customFormat="1" ht="28" customHeight="1" thickBot="1" x14ac:dyDescent="0.25">
      <c r="A1" s="304" t="s">
        <v>57</v>
      </c>
      <c r="B1" s="305" t="s">
        <v>5</v>
      </c>
      <c r="C1" s="306" t="s">
        <v>6</v>
      </c>
      <c r="D1" s="307" t="s">
        <v>7</v>
      </c>
      <c r="E1" s="308" t="s">
        <v>8</v>
      </c>
      <c r="F1" s="308" t="s">
        <v>9</v>
      </c>
      <c r="G1" s="308" t="s">
        <v>10</v>
      </c>
      <c r="H1" s="309" t="s">
        <v>11</v>
      </c>
      <c r="I1" s="310" t="s">
        <v>12</v>
      </c>
      <c r="J1" s="311" t="s">
        <v>13</v>
      </c>
      <c r="K1" s="312" t="s">
        <v>14</v>
      </c>
      <c r="L1" s="313" t="s">
        <v>23</v>
      </c>
      <c r="M1" s="314" t="s">
        <v>0</v>
      </c>
      <c r="O1" s="316"/>
    </row>
    <row r="2" spans="1:27" ht="28" customHeight="1" thickBot="1" x14ac:dyDescent="0.3">
      <c r="B2" s="317"/>
      <c r="C2" s="318"/>
      <c r="D2" s="319"/>
      <c r="E2" s="320"/>
      <c r="F2" s="315"/>
      <c r="G2" s="321"/>
      <c r="H2" s="322"/>
      <c r="L2" s="322"/>
      <c r="M2" s="323"/>
      <c r="Q2" s="322"/>
      <c r="R2" s="322"/>
      <c r="S2" s="322"/>
      <c r="T2" s="322"/>
      <c r="U2" s="322"/>
      <c r="V2" s="322"/>
      <c r="W2" s="322"/>
      <c r="X2" s="322"/>
      <c r="Y2" s="322"/>
      <c r="Z2" s="322"/>
      <c r="AA2" s="322"/>
    </row>
    <row r="3" spans="1:27" ht="28" customHeight="1" thickBot="1" x14ac:dyDescent="0.3">
      <c r="A3" s="325" t="s">
        <v>56</v>
      </c>
      <c r="B3" s="326"/>
      <c r="C3" s="327"/>
      <c r="D3" s="328"/>
      <c r="E3" s="329"/>
      <c r="F3" s="330"/>
      <c r="G3" s="330"/>
      <c r="H3" s="331"/>
      <c r="L3" s="322"/>
      <c r="M3" s="323"/>
      <c r="Q3" s="322"/>
      <c r="R3" s="322"/>
      <c r="S3" s="322"/>
      <c r="T3" s="322"/>
      <c r="U3" s="322"/>
      <c r="V3" s="322"/>
      <c r="W3" s="322"/>
      <c r="X3" s="322"/>
      <c r="Y3" s="322"/>
      <c r="Z3" s="322"/>
      <c r="AA3" s="322"/>
    </row>
    <row r="4" spans="1:27" ht="28" customHeight="1" thickBot="1" x14ac:dyDescent="0.3">
      <c r="A4" s="322"/>
      <c r="B4" s="332" t="s">
        <v>2</v>
      </c>
      <c r="C4" s="333" t="s">
        <v>3</v>
      </c>
      <c r="D4" s="334"/>
      <c r="E4" s="335"/>
      <c r="F4" s="335"/>
      <c r="G4" s="335"/>
      <c r="H4" s="446">
        <f>MAX(H6:H8)-MIN(H6:H8)</f>
        <v>12.083333333333357</v>
      </c>
      <c r="I4" s="336"/>
      <c r="J4" s="336"/>
      <c r="K4" s="337"/>
      <c r="L4" s="337"/>
      <c r="M4" s="323"/>
      <c r="N4" s="322"/>
      <c r="O4" s="324" t="s">
        <v>65</v>
      </c>
      <c r="P4" s="322"/>
      <c r="Q4" s="322"/>
      <c r="R4" s="322"/>
      <c r="S4" s="322"/>
      <c r="T4" s="322"/>
      <c r="U4" s="322"/>
      <c r="V4" s="322"/>
      <c r="W4" s="322"/>
      <c r="X4" s="322"/>
      <c r="Y4" s="322"/>
      <c r="Z4" s="322"/>
      <c r="AA4" s="322"/>
    </row>
    <row r="5" spans="1:27" ht="28" customHeight="1" thickBot="1" x14ac:dyDescent="0.35">
      <c r="A5" s="338" t="s">
        <v>4</v>
      </c>
      <c r="B5" s="339" t="s">
        <v>5</v>
      </c>
      <c r="C5" s="340" t="s">
        <v>6</v>
      </c>
      <c r="D5" s="341" t="s">
        <v>7</v>
      </c>
      <c r="E5" s="342" t="s">
        <v>8</v>
      </c>
      <c r="F5" s="342" t="s">
        <v>9</v>
      </c>
      <c r="G5" s="342" t="s">
        <v>10</v>
      </c>
      <c r="H5" s="343" t="s">
        <v>11</v>
      </c>
      <c r="I5" s="344" t="s">
        <v>12</v>
      </c>
      <c r="J5" s="345" t="s">
        <v>13</v>
      </c>
      <c r="K5" s="346" t="s">
        <v>14</v>
      </c>
      <c r="L5" s="347" t="s">
        <v>23</v>
      </c>
      <c r="M5" s="323" t="s">
        <v>25</v>
      </c>
      <c r="N5" s="348" t="s">
        <v>24</v>
      </c>
      <c r="O5" s="349" t="s">
        <v>23</v>
      </c>
      <c r="P5" s="322"/>
      <c r="Q5" s="322"/>
      <c r="R5" s="322"/>
      <c r="S5" s="322"/>
      <c r="T5" s="322"/>
      <c r="U5" s="322"/>
      <c r="V5" s="322"/>
      <c r="W5" s="322"/>
      <c r="X5" s="322"/>
      <c r="Y5" s="322"/>
      <c r="Z5" s="322"/>
      <c r="AA5" s="322"/>
    </row>
    <row r="6" spans="1:27" ht="28" customHeight="1" thickBot="1" x14ac:dyDescent="0.3">
      <c r="A6" s="161" t="s">
        <v>76</v>
      </c>
      <c r="B6" s="350"/>
      <c r="C6" s="351"/>
      <c r="D6" s="352">
        <v>0.4236111111111111</v>
      </c>
      <c r="E6" s="353">
        <v>0.46665509259259258</v>
      </c>
      <c r="F6" s="354">
        <f>IF(E6="","",E6-D6)</f>
        <v>4.3043981481481475E-2</v>
      </c>
      <c r="G6" s="354">
        <f t="shared" ref="G6:G15" si="0">F6</f>
        <v>4.3043981481481475E-2</v>
      </c>
      <c r="H6" s="355">
        <f t="shared" ref="H6:H15" si="1">IF(E6="","",(E6-D6)*1440)</f>
        <v>61.98333333333332</v>
      </c>
      <c r="I6" s="356">
        <v>0.95199999999999996</v>
      </c>
      <c r="J6" s="357">
        <f>IF(H6="","",H6*I6)</f>
        <v>59.008133333333319</v>
      </c>
      <c r="K6" s="358">
        <f>IF(H6="","",RANK(J6,J6:J15,1))</f>
        <v>2</v>
      </c>
      <c r="L6" s="359" t="str">
        <f t="shared" ref="L6:L15" si="2">A6</f>
        <v>LIQUID</v>
      </c>
      <c r="M6" s="323" t="str">
        <f>D$2&amp;"-"&amp;N6</f>
        <v>-1</v>
      </c>
      <c r="N6" s="360">
        <v>1</v>
      </c>
      <c r="O6" s="361" t="str">
        <f>IF(ISNA(VLOOKUP(N6,$K6:$L15,2,FALSE)),"",VLOOKUP(N6,$K6:$L15,2,FALSE))</f>
        <v>TAZ</v>
      </c>
      <c r="P6" s="322"/>
      <c r="Q6" s="322"/>
      <c r="R6" s="322"/>
      <c r="S6" s="322"/>
      <c r="T6" s="322"/>
      <c r="U6" s="322"/>
      <c r="V6" s="322"/>
      <c r="W6" s="322"/>
      <c r="X6" s="322"/>
      <c r="Y6" s="322"/>
      <c r="Z6" s="322"/>
      <c r="AA6" s="322"/>
    </row>
    <row r="7" spans="1:27" ht="28" customHeight="1" thickBot="1" x14ac:dyDescent="0.3">
      <c r="A7" s="161" t="s">
        <v>77</v>
      </c>
      <c r="B7" s="350"/>
      <c r="C7" s="351"/>
      <c r="D7" s="352">
        <v>0.4236111111111111</v>
      </c>
      <c r="E7" s="353">
        <v>0.47187499999999999</v>
      </c>
      <c r="F7" s="354">
        <f t="shared" ref="F7:F15" si="3">IF(E7="","",E7-D7)</f>
        <v>4.8263888888888884E-2</v>
      </c>
      <c r="G7" s="354">
        <f t="shared" si="0"/>
        <v>4.8263888888888884E-2</v>
      </c>
      <c r="H7" s="355">
        <f t="shared" si="1"/>
        <v>69.5</v>
      </c>
      <c r="I7" s="356">
        <v>0.877</v>
      </c>
      <c r="J7" s="357">
        <f t="shared" ref="J7:J15" si="4">IF(H7="","",H7*I7)</f>
        <v>60.951500000000003</v>
      </c>
      <c r="K7" s="358">
        <f>IF(H7="","",RANK(J7,J6:J15,1))</f>
        <v>3</v>
      </c>
      <c r="L7" s="359" t="str">
        <f t="shared" si="2"/>
        <v>NSA SPIRIT</v>
      </c>
      <c r="M7" s="323" t="str">
        <f t="shared" ref="M7:M15" si="5">D$2&amp;"-"&amp;N7</f>
        <v>-2</v>
      </c>
      <c r="N7" s="362">
        <v>2</v>
      </c>
      <c r="O7" s="363" t="str">
        <f>IF(ISNA(VLOOKUP(N7,$K6:$L15,2,FALSE)),"",VLOOKUP(N7,$K6:$L15,2,FALSE))</f>
        <v>LIQUID</v>
      </c>
      <c r="P7" s="322"/>
      <c r="Q7" s="322"/>
      <c r="R7" s="322"/>
      <c r="S7" s="322"/>
      <c r="T7" s="322"/>
      <c r="U7" s="322"/>
      <c r="V7" s="322"/>
      <c r="W7" s="322"/>
      <c r="X7" s="322"/>
      <c r="Y7" s="322"/>
      <c r="Z7" s="322"/>
      <c r="AA7" s="322"/>
    </row>
    <row r="8" spans="1:27" ht="28" customHeight="1" thickBot="1" x14ac:dyDescent="0.3">
      <c r="A8" s="161" t="s">
        <v>78</v>
      </c>
      <c r="B8" s="350"/>
      <c r="C8" s="351"/>
      <c r="D8" s="352">
        <v>0.4236111111111111</v>
      </c>
      <c r="E8" s="353">
        <v>0.4750462962962963</v>
      </c>
      <c r="F8" s="354">
        <f t="shared" si="3"/>
        <v>5.1435185185185195E-2</v>
      </c>
      <c r="G8" s="354">
        <f t="shared" si="0"/>
        <v>5.1435185185185195E-2</v>
      </c>
      <c r="H8" s="355">
        <f t="shared" si="1"/>
        <v>74.066666666666677</v>
      </c>
      <c r="I8" s="356">
        <v>0.877</v>
      </c>
      <c r="J8" s="357">
        <f t="shared" si="4"/>
        <v>64.956466666666671</v>
      </c>
      <c r="K8" s="358">
        <f>IF(H8="","",RANK(J8,J6:J15,1))</f>
        <v>4</v>
      </c>
      <c r="L8" s="359" t="str">
        <f t="shared" si="2"/>
        <v>NSA CHALLENGRE</v>
      </c>
      <c r="M8" s="323" t="str">
        <f t="shared" si="5"/>
        <v>-3</v>
      </c>
      <c r="N8" s="362">
        <v>3</v>
      </c>
      <c r="O8" s="364" t="str">
        <f>IF(ISNA(VLOOKUP(N8,$K6:$L15,2,FALSE)),"",VLOOKUP(N8,$K6:$L15,2,FALSE))</f>
        <v>NSA SPIRIT</v>
      </c>
      <c r="P8" s="322"/>
      <c r="Q8" s="322"/>
      <c r="R8" s="322"/>
      <c r="S8" s="322"/>
      <c r="T8" s="322"/>
      <c r="U8" s="322"/>
      <c r="V8" s="322"/>
      <c r="W8" s="322"/>
      <c r="X8" s="322"/>
      <c r="Y8" s="322"/>
      <c r="Z8" s="322"/>
      <c r="AA8" s="322"/>
    </row>
    <row r="9" spans="1:27" ht="28" customHeight="1" x14ac:dyDescent="0.25">
      <c r="A9" s="161" t="s">
        <v>79</v>
      </c>
      <c r="B9" s="350"/>
      <c r="C9" s="351"/>
      <c r="D9" s="352">
        <v>0.4236111111111111</v>
      </c>
      <c r="E9" s="353">
        <v>0.46662037037037035</v>
      </c>
      <c r="F9" s="354">
        <f t="shared" si="3"/>
        <v>4.3009259259259247E-2</v>
      </c>
      <c r="G9" s="354">
        <f t="shared" si="0"/>
        <v>4.3009259259259247E-2</v>
      </c>
      <c r="H9" s="355">
        <f t="shared" si="1"/>
        <v>61.933333333333316</v>
      </c>
      <c r="I9" s="356">
        <v>0.94899999999999995</v>
      </c>
      <c r="J9" s="357">
        <f t="shared" si="4"/>
        <v>58.774733333333316</v>
      </c>
      <c r="K9" s="358">
        <f>IF(H9="","",RANK(J9,J6:J15,1))</f>
        <v>1</v>
      </c>
      <c r="L9" s="359" t="str">
        <f t="shared" si="2"/>
        <v>TAZ</v>
      </c>
      <c r="M9" s="323" t="str">
        <f t="shared" si="5"/>
        <v>-4</v>
      </c>
      <c r="N9" s="365">
        <v>4</v>
      </c>
      <c r="O9" s="366" t="str">
        <f>IF(ISNA(VLOOKUP(N9,$K6:$L15,2,FALSE)),"",VLOOKUP(N9,$K6:$L15,2,FALSE))</f>
        <v>NSA CHALLENGRE</v>
      </c>
      <c r="P9" s="322"/>
      <c r="Q9" s="322"/>
      <c r="R9" s="322"/>
      <c r="S9" s="322"/>
      <c r="T9" s="322"/>
      <c r="U9" s="322"/>
      <c r="V9" s="322"/>
      <c r="W9" s="322"/>
      <c r="X9" s="322"/>
      <c r="Y9" s="322"/>
      <c r="Z9" s="322"/>
      <c r="AA9" s="322"/>
    </row>
    <row r="10" spans="1:27" ht="28" hidden="1" customHeight="1" x14ac:dyDescent="0.25">
      <c r="A10" s="161"/>
      <c r="B10" s="350"/>
      <c r="C10" s="351"/>
      <c r="D10" s="352"/>
      <c r="E10" s="353"/>
      <c r="F10" s="354" t="str">
        <f t="shared" si="3"/>
        <v/>
      </c>
      <c r="G10" s="354" t="str">
        <f t="shared" si="0"/>
        <v/>
      </c>
      <c r="H10" s="355" t="str">
        <f t="shared" si="1"/>
        <v/>
      </c>
      <c r="I10" s="356">
        <v>0.78100000000000003</v>
      </c>
      <c r="J10" s="357" t="str">
        <f t="shared" si="4"/>
        <v/>
      </c>
      <c r="K10" s="358" t="str">
        <f>IF(H10="","",RANK(J10,J6:J15,1))</f>
        <v/>
      </c>
      <c r="L10" s="359">
        <f t="shared" si="2"/>
        <v>0</v>
      </c>
      <c r="M10" s="323" t="str">
        <f t="shared" si="5"/>
        <v>-5</v>
      </c>
      <c r="N10" s="365">
        <v>5</v>
      </c>
      <c r="O10" s="366" t="str">
        <f>IF(ISNA(VLOOKUP(N10,$K6:$L15,2,FALSE)),"",VLOOKUP(N10,$K6:$L15,2,FALSE))</f>
        <v/>
      </c>
      <c r="P10" s="322"/>
      <c r="Q10" s="322"/>
      <c r="R10" s="322"/>
      <c r="S10" s="322"/>
      <c r="T10" s="322"/>
      <c r="U10" s="322"/>
      <c r="V10" s="322"/>
      <c r="W10" s="322"/>
      <c r="X10" s="322"/>
      <c r="Y10" s="322"/>
      <c r="Z10" s="322"/>
      <c r="AA10" s="322"/>
    </row>
    <row r="11" spans="1:27" ht="28" hidden="1" customHeight="1" x14ac:dyDescent="0.25">
      <c r="A11" s="161" t="s">
        <v>20</v>
      </c>
      <c r="B11" s="350"/>
      <c r="C11" s="351"/>
      <c r="D11" s="352"/>
      <c r="E11" s="353"/>
      <c r="F11" s="354" t="str">
        <f t="shared" si="3"/>
        <v/>
      </c>
      <c r="G11" s="354" t="str">
        <f t="shared" si="0"/>
        <v/>
      </c>
      <c r="H11" s="355" t="str">
        <f t="shared" si="1"/>
        <v/>
      </c>
      <c r="I11" s="356">
        <v>0.78400000000000003</v>
      </c>
      <c r="J11" s="357" t="str">
        <f t="shared" si="4"/>
        <v/>
      </c>
      <c r="K11" s="358" t="str">
        <f>IF(H11="","",RANK(J11,J6:J15,1))</f>
        <v/>
      </c>
      <c r="L11" s="359" t="str">
        <f t="shared" si="2"/>
        <v>PIMS</v>
      </c>
      <c r="M11" s="323" t="str">
        <f t="shared" si="5"/>
        <v>-6</v>
      </c>
      <c r="N11" s="365">
        <v>6</v>
      </c>
      <c r="O11" s="366" t="str">
        <f>IF(ISNA(VLOOKUP(N11,$K6:$L15,2,FALSE)),"",VLOOKUP(N11,$K6:$L15,2,FALSE))</f>
        <v/>
      </c>
      <c r="P11" s="322"/>
      <c r="Q11" s="322"/>
      <c r="R11" s="322"/>
      <c r="S11" s="322"/>
      <c r="T11" s="322"/>
      <c r="U11" s="322"/>
      <c r="V11" s="322"/>
      <c r="W11" s="322"/>
      <c r="X11" s="322"/>
      <c r="Y11" s="322"/>
      <c r="Z11" s="322"/>
      <c r="AA11" s="322"/>
    </row>
    <row r="12" spans="1:27" ht="28" hidden="1" customHeight="1" x14ac:dyDescent="0.25">
      <c r="A12" s="161" t="s">
        <v>18</v>
      </c>
      <c r="B12" s="350"/>
      <c r="C12" s="351"/>
      <c r="D12" s="352"/>
      <c r="E12" s="353"/>
      <c r="F12" s="354" t="str">
        <f t="shared" si="3"/>
        <v/>
      </c>
      <c r="G12" s="354" t="str">
        <f t="shared" si="0"/>
        <v/>
      </c>
      <c r="H12" s="355" t="str">
        <f t="shared" si="1"/>
        <v/>
      </c>
      <c r="I12" s="356">
        <v>0.81299999999999994</v>
      </c>
      <c r="J12" s="357" t="str">
        <f t="shared" si="4"/>
        <v/>
      </c>
      <c r="K12" s="358" t="str">
        <f>IF(H12="","",RANK(J12,J6:J15,1))</f>
        <v/>
      </c>
      <c r="L12" s="359" t="str">
        <f t="shared" si="2"/>
        <v>LJ windward</v>
      </c>
      <c r="M12" s="323" t="str">
        <f t="shared" si="5"/>
        <v>-7</v>
      </c>
      <c r="N12" s="365">
        <v>7</v>
      </c>
      <c r="O12" s="366" t="str">
        <f>IF(ISNA(VLOOKUP(N12,$K6:$L15,2,FALSE)),"",VLOOKUP(N12,$K6:$L15,2,FALSE))</f>
        <v/>
      </c>
      <c r="P12" s="322"/>
      <c r="Q12" s="322"/>
      <c r="R12" s="322"/>
      <c r="S12" s="322"/>
      <c r="T12" s="322"/>
      <c r="U12" s="322"/>
      <c r="V12" s="322"/>
      <c r="W12" s="322"/>
      <c r="X12" s="322"/>
      <c r="Y12" s="322"/>
      <c r="Z12" s="322"/>
      <c r="AA12" s="322"/>
    </row>
    <row r="13" spans="1:27" ht="28" hidden="1" customHeight="1" x14ac:dyDescent="0.25">
      <c r="A13" s="161" t="s">
        <v>21</v>
      </c>
      <c r="B13" s="350"/>
      <c r="C13" s="351"/>
      <c r="D13" s="352"/>
      <c r="E13" s="353"/>
      <c r="F13" s="354" t="str">
        <f t="shared" si="3"/>
        <v/>
      </c>
      <c r="G13" s="354" t="str">
        <f t="shared" si="0"/>
        <v/>
      </c>
      <c r="H13" s="355" t="str">
        <f t="shared" si="1"/>
        <v/>
      </c>
      <c r="I13" s="356">
        <v>0.80600000000000005</v>
      </c>
      <c r="J13" s="357" t="str">
        <f t="shared" si="4"/>
        <v/>
      </c>
      <c r="K13" s="358" t="str">
        <f>IF(H13="","",RANK(J13,J6:J15,1))</f>
        <v/>
      </c>
      <c r="L13" s="359" t="str">
        <f t="shared" si="2"/>
        <v>IMAGINE</v>
      </c>
      <c r="M13" s="323" t="str">
        <f t="shared" si="5"/>
        <v>-8</v>
      </c>
      <c r="N13" s="365">
        <v>8</v>
      </c>
      <c r="O13" s="366" t="str">
        <f>IF(ISNA(VLOOKUP(N13,$K6:$L15,2,FALSE)),"",VLOOKUP(N13,$K6:$L15,2,FALSE))</f>
        <v/>
      </c>
      <c r="P13" s="322"/>
      <c r="Q13" s="322"/>
      <c r="R13" s="322"/>
      <c r="S13" s="322"/>
      <c r="T13" s="322"/>
      <c r="U13" s="322"/>
      <c r="V13" s="322"/>
      <c r="W13" s="322"/>
      <c r="X13" s="322"/>
      <c r="Y13" s="322"/>
      <c r="Z13" s="322"/>
      <c r="AA13" s="322"/>
    </row>
    <row r="14" spans="1:27" ht="28" hidden="1" customHeight="1" x14ac:dyDescent="0.25">
      <c r="A14" s="161" t="s">
        <v>16</v>
      </c>
      <c r="B14" s="350"/>
      <c r="C14" s="351"/>
      <c r="D14" s="352"/>
      <c r="E14" s="353"/>
      <c r="F14" s="354" t="str">
        <f t="shared" si="3"/>
        <v/>
      </c>
      <c r="G14" s="354" t="str">
        <f t="shared" si="0"/>
        <v/>
      </c>
      <c r="H14" s="355" t="str">
        <f t="shared" si="1"/>
        <v/>
      </c>
      <c r="I14" s="356">
        <v>0.78400000000000003</v>
      </c>
      <c r="J14" s="357" t="str">
        <f t="shared" si="4"/>
        <v/>
      </c>
      <c r="K14" s="358" t="str">
        <f>IF(H14="","",RANK(J14,J6:J15,1))</f>
        <v/>
      </c>
      <c r="L14" s="359" t="str">
        <f t="shared" si="2"/>
        <v>VOLARE</v>
      </c>
      <c r="M14" s="323" t="str">
        <f t="shared" si="5"/>
        <v>-9</v>
      </c>
      <c r="N14" s="365">
        <v>9</v>
      </c>
      <c r="O14" s="366" t="str">
        <f>IF(ISNA(VLOOKUP(N14,$K6:$L15,2,FALSE)),"",VLOOKUP(N14,$K6:$L15,2,FALSE))</f>
        <v/>
      </c>
      <c r="P14" s="322"/>
      <c r="Q14" s="322"/>
      <c r="R14" s="322"/>
      <c r="S14" s="322"/>
      <c r="T14" s="322"/>
      <c r="U14" s="322"/>
      <c r="V14" s="322"/>
      <c r="W14" s="322"/>
      <c r="X14" s="322"/>
      <c r="Y14" s="322"/>
      <c r="Z14" s="322"/>
      <c r="AA14" s="322"/>
    </row>
    <row r="15" spans="1:27" ht="28" hidden="1" customHeight="1" thickBot="1" x14ac:dyDescent="0.3">
      <c r="A15" s="367" t="s">
        <v>22</v>
      </c>
      <c r="B15" s="350"/>
      <c r="C15" s="351"/>
      <c r="D15" s="352"/>
      <c r="E15" s="353"/>
      <c r="F15" s="354" t="str">
        <f t="shared" si="3"/>
        <v/>
      </c>
      <c r="G15" s="354" t="str">
        <f t="shared" si="0"/>
        <v/>
      </c>
      <c r="H15" s="355" t="str">
        <f t="shared" si="1"/>
        <v/>
      </c>
      <c r="I15" s="356">
        <v>0.85</v>
      </c>
      <c r="J15" s="357" t="str">
        <f t="shared" si="4"/>
        <v/>
      </c>
      <c r="K15" s="358" t="str">
        <f>IF(H15="","",RANK(J15,J6:J15,1))</f>
        <v/>
      </c>
      <c r="L15" s="359" t="str">
        <f t="shared" si="2"/>
        <v>Minerva</v>
      </c>
      <c r="M15" s="323" t="str">
        <f t="shared" si="5"/>
        <v>-10</v>
      </c>
      <c r="N15" s="368">
        <v>10</v>
      </c>
      <c r="O15" s="369" t="str">
        <f>IF(ISNA(VLOOKUP(N15,$K6:$L15,2,FALSE)),"",VLOOKUP(N15,$K6:$L15,2,FALSE))</f>
        <v/>
      </c>
      <c r="P15" s="322"/>
      <c r="Q15" s="322"/>
      <c r="R15" s="322"/>
      <c r="S15" s="322"/>
      <c r="T15" s="322"/>
      <c r="U15" s="322"/>
      <c r="V15" s="322"/>
      <c r="W15" s="322"/>
      <c r="X15" s="322"/>
      <c r="Y15" s="322"/>
      <c r="Z15" s="322"/>
      <c r="AA15" s="322"/>
    </row>
    <row r="16" spans="1:27" ht="11" customHeight="1" thickBot="1" x14ac:dyDescent="0.3">
      <c r="A16" s="370"/>
      <c r="B16" s="371"/>
      <c r="C16" s="372"/>
      <c r="D16" s="373"/>
      <c r="E16" s="374"/>
      <c r="F16" s="374"/>
      <c r="G16" s="374"/>
      <c r="H16" s="372"/>
      <c r="I16" s="372"/>
      <c r="J16" s="372"/>
      <c r="K16" s="372"/>
      <c r="L16" s="372"/>
      <c r="M16" s="375"/>
      <c r="N16" s="322"/>
      <c r="O16" s="376"/>
      <c r="P16" s="375"/>
      <c r="Q16" s="375"/>
      <c r="R16" s="375"/>
      <c r="S16" s="375"/>
      <c r="T16" s="375"/>
      <c r="U16" s="375"/>
      <c r="V16" s="375"/>
      <c r="W16" s="322"/>
      <c r="X16" s="322"/>
      <c r="Y16" s="322"/>
      <c r="Z16" s="322"/>
      <c r="AA16" s="322"/>
    </row>
    <row r="17" spans="1:27" ht="28" customHeight="1" thickBot="1" x14ac:dyDescent="0.3">
      <c r="A17" s="325"/>
      <c r="B17" s="377"/>
      <c r="C17" s="318"/>
      <c r="D17" s="378"/>
      <c r="E17" s="320"/>
      <c r="F17" s="315"/>
      <c r="G17" s="315"/>
      <c r="H17" s="379"/>
      <c r="I17" s="331"/>
      <c r="J17" s="380"/>
      <c r="K17" s="322"/>
      <c r="L17" s="322"/>
      <c r="M17" s="322"/>
      <c r="N17" s="322"/>
      <c r="P17" s="322"/>
      <c r="Q17" s="322"/>
      <c r="R17" s="322"/>
      <c r="S17" s="322"/>
      <c r="T17" s="322"/>
      <c r="U17" s="322"/>
      <c r="V17" s="322"/>
      <c r="W17" s="322"/>
      <c r="X17" s="322"/>
      <c r="Y17" s="322"/>
      <c r="Z17" s="322"/>
      <c r="AA17" s="322"/>
    </row>
    <row r="18" spans="1:27" ht="28" customHeight="1" thickBot="1" x14ac:dyDescent="0.3">
      <c r="A18" s="325" t="s">
        <v>58</v>
      </c>
      <c r="B18" s="317"/>
      <c r="C18" s="318"/>
      <c r="D18" s="319"/>
      <c r="E18" s="320"/>
      <c r="F18" s="315"/>
      <c r="G18" s="321"/>
      <c r="H18" s="322"/>
      <c r="L18" s="322"/>
      <c r="M18" s="323"/>
      <c r="N18" s="322" t="str">
        <f>IF(ISNA(VLOOKUP(N19,$K22:$L31,2,FALSE)),"",VLOOKUP(N19,$K22:$L31,2,FALSE))</f>
        <v/>
      </c>
      <c r="O18" s="324" t="str">
        <f>IF(ISNA(VLOOKUP(O19,$K22:$L31,2,FALSE)),"",VLOOKUP(O19,$K22:$L31,2,FALSE))</f>
        <v/>
      </c>
      <c r="P18" s="322" t="str">
        <f>IF(ISNA(VLOOKUP(P19,$K22:$L31,2,FALSE)),"",VLOOKUP(P19,$K22:$L31,2,FALSE))</f>
        <v/>
      </c>
      <c r="Q18" s="322"/>
      <c r="R18" s="322"/>
      <c r="S18" s="322"/>
      <c r="T18" s="322"/>
      <c r="U18" s="322"/>
      <c r="V18" s="322"/>
      <c r="W18" s="322"/>
      <c r="X18" s="322"/>
      <c r="Y18" s="322"/>
      <c r="Z18" s="322"/>
      <c r="AA18" s="322"/>
    </row>
    <row r="19" spans="1:27" ht="28" customHeight="1" thickBot="1" x14ac:dyDescent="0.3">
      <c r="A19" s="381"/>
      <c r="B19" s="326"/>
      <c r="C19" s="327"/>
      <c r="D19" s="328"/>
      <c r="E19" s="329"/>
      <c r="F19" s="330"/>
      <c r="G19" s="330"/>
      <c r="H19" s="331"/>
      <c r="L19" s="322"/>
      <c r="M19" s="323"/>
      <c r="N19" s="382"/>
      <c r="P19" s="382"/>
      <c r="Q19" s="322"/>
      <c r="R19" s="322"/>
      <c r="S19" s="322"/>
      <c r="T19" s="322"/>
      <c r="U19" s="322"/>
      <c r="V19" s="322"/>
      <c r="W19" s="322"/>
      <c r="X19" s="322"/>
      <c r="Y19" s="322"/>
      <c r="Z19" s="322"/>
      <c r="AA19" s="322"/>
    </row>
    <row r="20" spans="1:27" ht="28" customHeight="1" thickBot="1" x14ac:dyDescent="0.3">
      <c r="A20" s="322"/>
      <c r="B20" s="332" t="s">
        <v>2</v>
      </c>
      <c r="C20" s="333" t="s">
        <v>3</v>
      </c>
      <c r="D20" s="334"/>
      <c r="E20" s="335"/>
      <c r="F20" s="335"/>
      <c r="G20" s="335"/>
      <c r="H20" s="446">
        <f>MAX(H22:H24)-MIN(H22:H24)</f>
        <v>8.1666666666667709</v>
      </c>
      <c r="I20" s="336"/>
      <c r="J20" s="336"/>
      <c r="K20" s="337"/>
      <c r="L20" s="337"/>
      <c r="M20" s="323"/>
      <c r="N20" s="322"/>
      <c r="O20" s="324" t="s">
        <v>65</v>
      </c>
      <c r="P20" s="322"/>
      <c r="Q20" s="322"/>
      <c r="R20" s="322"/>
      <c r="S20" s="322"/>
      <c r="T20" s="322"/>
      <c r="U20" s="322"/>
      <c r="V20" s="322"/>
      <c r="W20" s="322"/>
      <c r="X20" s="322"/>
      <c r="Y20" s="322"/>
      <c r="Z20" s="322"/>
      <c r="AA20" s="322"/>
    </row>
    <row r="21" spans="1:27" ht="28" customHeight="1" thickBot="1" x14ac:dyDescent="0.35">
      <c r="A21" s="338" t="s">
        <v>4</v>
      </c>
      <c r="B21" s="339" t="s">
        <v>5</v>
      </c>
      <c r="C21" s="340" t="s">
        <v>6</v>
      </c>
      <c r="D21" s="341" t="s">
        <v>7</v>
      </c>
      <c r="E21" s="342" t="s">
        <v>8</v>
      </c>
      <c r="F21" s="342" t="s">
        <v>9</v>
      </c>
      <c r="G21" s="342" t="s">
        <v>10</v>
      </c>
      <c r="H21" s="343" t="s">
        <v>11</v>
      </c>
      <c r="I21" s="344" t="s">
        <v>12</v>
      </c>
      <c r="J21" s="345" t="s">
        <v>13</v>
      </c>
      <c r="K21" s="346" t="s">
        <v>14</v>
      </c>
      <c r="L21" s="347" t="s">
        <v>23</v>
      </c>
      <c r="M21" s="323" t="s">
        <v>25</v>
      </c>
      <c r="N21" s="322" t="s">
        <v>24</v>
      </c>
      <c r="O21" s="324" t="s">
        <v>23</v>
      </c>
      <c r="P21" s="322"/>
      <c r="Q21" s="322"/>
      <c r="R21" s="322"/>
      <c r="S21" s="322"/>
      <c r="T21" s="322"/>
      <c r="U21" s="322"/>
      <c r="V21" s="322"/>
      <c r="W21" s="322"/>
      <c r="X21" s="322"/>
      <c r="Y21" s="322"/>
      <c r="Z21" s="322"/>
      <c r="AA21" s="322"/>
    </row>
    <row r="22" spans="1:27" ht="28" customHeight="1" thickBot="1" x14ac:dyDescent="0.3">
      <c r="A22" s="161" t="s">
        <v>76</v>
      </c>
      <c r="B22" s="350"/>
      <c r="C22" s="351"/>
      <c r="D22" s="352">
        <v>0.50694444444444442</v>
      </c>
      <c r="E22" s="353">
        <v>0.53444444444444439</v>
      </c>
      <c r="F22" s="354">
        <f>IF(E22="","",E22-D22)</f>
        <v>2.7499999999999969E-2</v>
      </c>
      <c r="G22" s="354">
        <f t="shared" ref="G22:G31" si="6">F22</f>
        <v>2.7499999999999969E-2</v>
      </c>
      <c r="H22" s="355">
        <f t="shared" ref="H22:H31" si="7">IF(E22="","",(E22-D22)*1440)</f>
        <v>39.599999999999952</v>
      </c>
      <c r="I22" s="356">
        <v>0.95199999999999996</v>
      </c>
      <c r="J22" s="357">
        <f>IF(H22="","",H22*I22)</f>
        <v>37.699199999999955</v>
      </c>
      <c r="K22" s="358">
        <f>IF(H22="","",RANK(J22,J22:J31,1))</f>
        <v>1</v>
      </c>
      <c r="L22" s="359" t="str">
        <f t="shared" ref="L22:L31" si="8">A22</f>
        <v>LIQUID</v>
      </c>
      <c r="M22" s="323" t="str">
        <f>D18&amp;"-"&amp;N22</f>
        <v>-1</v>
      </c>
      <c r="N22" s="360">
        <v>1</v>
      </c>
      <c r="O22" s="361" t="str">
        <f>IF(ISNA(VLOOKUP(N22,$K22:$L31,2,FALSE)),"",VLOOKUP(N22,$K22:$L31,2,FALSE))</f>
        <v>LIQUID</v>
      </c>
      <c r="P22" s="322"/>
      <c r="Q22" s="322"/>
      <c r="R22" s="322"/>
      <c r="S22" s="322"/>
      <c r="T22" s="322"/>
      <c r="U22" s="322"/>
      <c r="V22" s="322"/>
      <c r="W22" s="322"/>
      <c r="X22" s="322"/>
      <c r="Y22" s="322"/>
      <c r="Z22" s="322"/>
      <c r="AA22" s="322"/>
    </row>
    <row r="23" spans="1:27" ht="28" customHeight="1" thickBot="1" x14ac:dyDescent="0.3">
      <c r="A23" s="161" t="s">
        <v>77</v>
      </c>
      <c r="B23" s="350"/>
      <c r="C23" s="351"/>
      <c r="D23" s="352">
        <v>0.50694444444444442</v>
      </c>
      <c r="E23" s="383">
        <v>0.53888888888888886</v>
      </c>
      <c r="F23" s="354">
        <f t="shared" ref="F23:F31" si="9">IF(E23="","",E23-D23)</f>
        <v>3.1944444444444442E-2</v>
      </c>
      <c r="G23" s="354">
        <f t="shared" si="6"/>
        <v>3.1944444444444442E-2</v>
      </c>
      <c r="H23" s="355">
        <f t="shared" si="7"/>
        <v>46</v>
      </c>
      <c r="I23" s="356">
        <v>0.877</v>
      </c>
      <c r="J23" s="357">
        <f t="shared" ref="J23:J31" si="10">IF(H23="","",H23*I23)</f>
        <v>40.341999999999999</v>
      </c>
      <c r="K23" s="358">
        <f>IF(H23="","",RANK(J23,J22:J31,1))</f>
        <v>3</v>
      </c>
      <c r="L23" s="359" t="str">
        <f t="shared" si="8"/>
        <v>NSA SPIRIT</v>
      </c>
      <c r="M23" s="323" t="str">
        <f>D18&amp;"-"&amp;N23</f>
        <v>-2</v>
      </c>
      <c r="N23" s="362">
        <v>2</v>
      </c>
      <c r="O23" s="363" t="str">
        <f>IF(ISNA(VLOOKUP(N23,$K22:$L31,2,FALSE)),"",VLOOKUP(N23,$K22:$L31,2,FALSE))</f>
        <v>TAZ</v>
      </c>
      <c r="P23" s="322"/>
      <c r="Q23" s="322"/>
      <c r="R23" s="322"/>
      <c r="S23" s="322"/>
      <c r="T23" s="322"/>
      <c r="U23" s="322"/>
      <c r="V23" s="322"/>
      <c r="W23" s="322"/>
      <c r="X23" s="322"/>
      <c r="Y23" s="322"/>
      <c r="Z23" s="322"/>
      <c r="AA23" s="322"/>
    </row>
    <row r="24" spans="1:27" ht="28" customHeight="1" thickBot="1" x14ac:dyDescent="0.3">
      <c r="A24" s="161" t="s">
        <v>78</v>
      </c>
      <c r="B24" s="350"/>
      <c r="C24" s="351"/>
      <c r="D24" s="352">
        <v>0.50694444444444442</v>
      </c>
      <c r="E24" s="353">
        <v>0.54011574074074076</v>
      </c>
      <c r="F24" s="354">
        <f t="shared" si="9"/>
        <v>3.3171296296296338E-2</v>
      </c>
      <c r="G24" s="354">
        <f t="shared" si="6"/>
        <v>3.3171296296296338E-2</v>
      </c>
      <c r="H24" s="355">
        <f t="shared" si="7"/>
        <v>47.766666666666723</v>
      </c>
      <c r="I24" s="356">
        <v>0.877</v>
      </c>
      <c r="J24" s="357">
        <f t="shared" si="10"/>
        <v>41.891366666666713</v>
      </c>
      <c r="K24" s="358">
        <f>IF(H24="","",RANK(J24,J22:J31,1))</f>
        <v>4</v>
      </c>
      <c r="L24" s="359" t="str">
        <f t="shared" si="8"/>
        <v>NSA CHALLENGRE</v>
      </c>
      <c r="M24" s="323" t="str">
        <f>D18&amp;"-"&amp;N24</f>
        <v>-3</v>
      </c>
      <c r="N24" s="362">
        <v>3</v>
      </c>
      <c r="O24" s="364" t="str">
        <f>IF(ISNA(VLOOKUP(N24,$K22:$L31,2,FALSE)),"",VLOOKUP(N24,$K22:$L31,2,FALSE))</f>
        <v>NSA SPIRIT</v>
      </c>
      <c r="P24" s="322"/>
      <c r="Q24" s="322"/>
      <c r="R24" s="322"/>
      <c r="S24" s="322"/>
      <c r="T24" s="322"/>
      <c r="U24" s="322"/>
      <c r="V24" s="322"/>
      <c r="W24" s="322"/>
      <c r="X24" s="322"/>
      <c r="Y24" s="322"/>
      <c r="Z24" s="322"/>
      <c r="AA24" s="322"/>
    </row>
    <row r="25" spans="1:27" ht="28" customHeight="1" x14ac:dyDescent="0.25">
      <c r="A25" s="161" t="s">
        <v>79</v>
      </c>
      <c r="B25" s="350"/>
      <c r="C25" s="351"/>
      <c r="D25" s="352">
        <v>0.50694444444444442</v>
      </c>
      <c r="E25" s="383">
        <v>0.53601851851851856</v>
      </c>
      <c r="F25" s="354">
        <f t="shared" si="9"/>
        <v>2.9074074074074141E-2</v>
      </c>
      <c r="G25" s="354">
        <f t="shared" si="6"/>
        <v>2.9074074074074141E-2</v>
      </c>
      <c r="H25" s="355">
        <f t="shared" si="7"/>
        <v>41.86666666666676</v>
      </c>
      <c r="I25" s="356">
        <v>0.94899999999999995</v>
      </c>
      <c r="J25" s="357">
        <f t="shared" si="10"/>
        <v>39.731466666666755</v>
      </c>
      <c r="K25" s="358">
        <f>IF(H25="","",RANK(J25,J22:J31,1))</f>
        <v>2</v>
      </c>
      <c r="L25" s="359" t="str">
        <f t="shared" si="8"/>
        <v>TAZ</v>
      </c>
      <c r="M25" s="323" t="str">
        <f>D18&amp;"-"&amp;N25</f>
        <v>-4</v>
      </c>
      <c r="N25" s="365">
        <v>4</v>
      </c>
      <c r="O25" s="366" t="str">
        <f>IF(ISNA(VLOOKUP(N25,$K22:$L31,2,FALSE)),"",VLOOKUP(N25,$K22:$L31,2,FALSE))</f>
        <v>NSA CHALLENGRE</v>
      </c>
      <c r="P25" s="322"/>
      <c r="Q25" s="322"/>
      <c r="R25" s="322"/>
      <c r="S25" s="322"/>
      <c r="T25" s="322"/>
      <c r="U25" s="322"/>
      <c r="V25" s="322"/>
      <c r="W25" s="322"/>
      <c r="X25" s="322"/>
      <c r="Y25" s="322"/>
      <c r="Z25" s="322"/>
      <c r="AA25" s="322"/>
    </row>
    <row r="26" spans="1:27" ht="28" hidden="1" customHeight="1" x14ac:dyDescent="0.25">
      <c r="A26" s="161" t="s">
        <v>19</v>
      </c>
      <c r="B26" s="350"/>
      <c r="C26" s="351"/>
      <c r="D26" s="384"/>
      <c r="E26" s="384"/>
      <c r="F26" s="354" t="str">
        <f t="shared" si="9"/>
        <v/>
      </c>
      <c r="G26" s="354" t="str">
        <f t="shared" si="6"/>
        <v/>
      </c>
      <c r="H26" s="355" t="str">
        <f t="shared" si="7"/>
        <v/>
      </c>
      <c r="I26" s="385">
        <v>0.78100000000000003</v>
      </c>
      <c r="J26" s="357" t="str">
        <f t="shared" si="10"/>
        <v/>
      </c>
      <c r="K26" s="358" t="str">
        <f>IF(H26="","",RANK(J26,J22:J31,1))</f>
        <v/>
      </c>
      <c r="L26" s="359" t="str">
        <f t="shared" si="8"/>
        <v>SEAL</v>
      </c>
      <c r="M26" s="323" t="str">
        <f>D18&amp;"-"&amp;N26</f>
        <v>-5</v>
      </c>
      <c r="N26" s="365">
        <v>5</v>
      </c>
      <c r="O26" s="366" t="str">
        <f>IF(ISNA(VLOOKUP(N26,$K22:$L31,2,FALSE)),"",VLOOKUP(N26,$K22:$L31,2,FALSE))</f>
        <v/>
      </c>
      <c r="P26" s="322"/>
      <c r="Q26" s="322"/>
      <c r="R26" s="322"/>
      <c r="S26" s="322"/>
      <c r="T26" s="322"/>
      <c r="U26" s="322"/>
      <c r="V26" s="322"/>
      <c r="W26" s="322"/>
      <c r="X26" s="322"/>
      <c r="Y26" s="322"/>
      <c r="Z26" s="322"/>
      <c r="AA26" s="322"/>
    </row>
    <row r="27" spans="1:27" ht="28" hidden="1" customHeight="1" x14ac:dyDescent="0.25">
      <c r="A27" s="161" t="s">
        <v>20</v>
      </c>
      <c r="B27" s="350"/>
      <c r="C27" s="351"/>
      <c r="D27" s="384"/>
      <c r="E27" s="384"/>
      <c r="F27" s="354" t="str">
        <f t="shared" si="9"/>
        <v/>
      </c>
      <c r="G27" s="354" t="str">
        <f t="shared" si="6"/>
        <v/>
      </c>
      <c r="H27" s="355" t="str">
        <f t="shared" si="7"/>
        <v/>
      </c>
      <c r="I27" s="385">
        <v>0.78400000000000003</v>
      </c>
      <c r="J27" s="357" t="str">
        <f t="shared" si="10"/>
        <v/>
      </c>
      <c r="K27" s="358" t="str">
        <f>IF(H27="","",RANK(J27,J22:J31,1))</f>
        <v/>
      </c>
      <c r="L27" s="359" t="str">
        <f t="shared" si="8"/>
        <v>PIMS</v>
      </c>
      <c r="M27" s="323" t="str">
        <f>D18&amp;"-"&amp;N27</f>
        <v>-6</v>
      </c>
      <c r="N27" s="365">
        <v>6</v>
      </c>
      <c r="O27" s="366" t="str">
        <f>IF(ISNA(VLOOKUP(N27,$K22:$L31,2,FALSE)),"",VLOOKUP(N27,$K22:$L31,2,FALSE))</f>
        <v/>
      </c>
      <c r="P27" s="322"/>
      <c r="Q27" s="322"/>
      <c r="R27" s="322"/>
      <c r="S27" s="322"/>
      <c r="T27" s="322"/>
      <c r="U27" s="322"/>
      <c r="V27" s="322"/>
      <c r="W27" s="322"/>
      <c r="X27" s="322"/>
      <c r="Y27" s="322"/>
      <c r="Z27" s="322"/>
      <c r="AA27" s="322"/>
    </row>
    <row r="28" spans="1:27" ht="28" hidden="1" customHeight="1" x14ac:dyDescent="0.25">
      <c r="A28" s="161" t="s">
        <v>18</v>
      </c>
      <c r="B28" s="350"/>
      <c r="C28" s="351"/>
      <c r="D28" s="384"/>
      <c r="E28" s="384"/>
      <c r="F28" s="354" t="str">
        <f t="shared" si="9"/>
        <v/>
      </c>
      <c r="G28" s="354" t="str">
        <f t="shared" si="6"/>
        <v/>
      </c>
      <c r="H28" s="355" t="str">
        <f t="shared" si="7"/>
        <v/>
      </c>
      <c r="I28" s="385">
        <v>0.81299999999999994</v>
      </c>
      <c r="J28" s="357" t="str">
        <f t="shared" si="10"/>
        <v/>
      </c>
      <c r="K28" s="358" t="str">
        <f>IF(H28="","",RANK(J28,J22:J31,1))</f>
        <v/>
      </c>
      <c r="L28" s="359" t="str">
        <f t="shared" si="8"/>
        <v>LJ windward</v>
      </c>
      <c r="M28" s="323" t="str">
        <f>D18&amp;"-"&amp;N28</f>
        <v>-7</v>
      </c>
      <c r="N28" s="365">
        <v>7</v>
      </c>
      <c r="O28" s="366" t="str">
        <f>IF(ISNA(VLOOKUP(N28,$K22:$L31,2,FALSE)),"",VLOOKUP(N28,$K22:$L31,2,FALSE))</f>
        <v/>
      </c>
      <c r="P28" s="322"/>
      <c r="Q28" s="322"/>
      <c r="R28" s="322"/>
      <c r="S28" s="322"/>
      <c r="T28" s="322"/>
      <c r="U28" s="322"/>
      <c r="V28" s="322"/>
      <c r="W28" s="322"/>
      <c r="X28" s="322"/>
      <c r="Y28" s="322"/>
      <c r="Z28" s="322"/>
      <c r="AA28" s="322"/>
    </row>
    <row r="29" spans="1:27" ht="28" hidden="1" customHeight="1" x14ac:dyDescent="0.25">
      <c r="A29" s="161" t="s">
        <v>21</v>
      </c>
      <c r="B29" s="350"/>
      <c r="C29" s="351"/>
      <c r="D29" s="352"/>
      <c r="E29" s="353"/>
      <c r="F29" s="354" t="str">
        <f t="shared" si="9"/>
        <v/>
      </c>
      <c r="G29" s="354" t="str">
        <f t="shared" si="6"/>
        <v/>
      </c>
      <c r="H29" s="355" t="str">
        <f t="shared" si="7"/>
        <v/>
      </c>
      <c r="I29" s="385">
        <v>0.80600000000000005</v>
      </c>
      <c r="J29" s="357" t="str">
        <f t="shared" si="10"/>
        <v/>
      </c>
      <c r="K29" s="358" t="str">
        <f>IF(H29="","",RANK(J29,J22:J31,1))</f>
        <v/>
      </c>
      <c r="L29" s="359" t="str">
        <f t="shared" si="8"/>
        <v>IMAGINE</v>
      </c>
      <c r="M29" s="323" t="str">
        <f>D18&amp;"-"&amp;N29</f>
        <v>-8</v>
      </c>
      <c r="N29" s="365">
        <v>8</v>
      </c>
      <c r="O29" s="366" t="str">
        <f>IF(ISNA(VLOOKUP(N29,$K22:$L31,2,FALSE)),"",VLOOKUP(N29,$K22:$L31,2,FALSE))</f>
        <v/>
      </c>
      <c r="P29" s="322"/>
      <c r="Q29" s="322"/>
      <c r="R29" s="322"/>
      <c r="S29" s="322"/>
      <c r="T29" s="322"/>
      <c r="U29" s="322"/>
      <c r="V29" s="322"/>
      <c r="W29" s="322"/>
      <c r="X29" s="322"/>
      <c r="Y29" s="322"/>
      <c r="Z29" s="322"/>
      <c r="AA29" s="322"/>
    </row>
    <row r="30" spans="1:27" ht="28" hidden="1" customHeight="1" x14ac:dyDescent="0.25">
      <c r="A30" s="161" t="s">
        <v>16</v>
      </c>
      <c r="B30" s="350"/>
      <c r="C30" s="351"/>
      <c r="D30" s="384"/>
      <c r="E30" s="384"/>
      <c r="F30" s="354" t="str">
        <f t="shared" si="9"/>
        <v/>
      </c>
      <c r="G30" s="354" t="str">
        <f t="shared" si="6"/>
        <v/>
      </c>
      <c r="H30" s="355" t="str">
        <f t="shared" si="7"/>
        <v/>
      </c>
      <c r="I30" s="385">
        <v>0.78400000000000003</v>
      </c>
      <c r="J30" s="357" t="str">
        <f t="shared" si="10"/>
        <v/>
      </c>
      <c r="K30" s="358" t="str">
        <f>IF(H30="","",RANK(J30,J22:J31,1))</f>
        <v/>
      </c>
      <c r="L30" s="359" t="str">
        <f t="shared" si="8"/>
        <v>VOLARE</v>
      </c>
      <c r="M30" s="323" t="str">
        <f>D18&amp;"-"&amp;N30</f>
        <v>-9</v>
      </c>
      <c r="N30" s="365">
        <v>9</v>
      </c>
      <c r="O30" s="366" t="str">
        <f>IF(ISNA(VLOOKUP(N30,$K22:$L31,2,FALSE)),"",VLOOKUP(N30,$K22:$L31,2,FALSE))</f>
        <v/>
      </c>
      <c r="P30" s="322"/>
      <c r="Q30" s="322"/>
      <c r="R30" s="322"/>
      <c r="S30" s="322"/>
      <c r="T30" s="322"/>
      <c r="U30" s="322"/>
      <c r="V30" s="322"/>
      <c r="W30" s="322"/>
      <c r="X30" s="322"/>
      <c r="Y30" s="322"/>
      <c r="Z30" s="322"/>
      <c r="AA30" s="322"/>
    </row>
    <row r="31" spans="1:27" ht="28" hidden="1" customHeight="1" thickBot="1" x14ac:dyDescent="0.3">
      <c r="A31" s="367" t="s">
        <v>22</v>
      </c>
      <c r="B31" s="350"/>
      <c r="C31" s="351"/>
      <c r="D31" s="384"/>
      <c r="E31" s="384"/>
      <c r="F31" s="354" t="str">
        <f t="shared" si="9"/>
        <v/>
      </c>
      <c r="G31" s="354" t="str">
        <f t="shared" si="6"/>
        <v/>
      </c>
      <c r="H31" s="355" t="str">
        <f t="shared" si="7"/>
        <v/>
      </c>
      <c r="I31" s="385">
        <v>0.85</v>
      </c>
      <c r="J31" s="357" t="str">
        <f t="shared" si="10"/>
        <v/>
      </c>
      <c r="K31" s="358" t="str">
        <f>IF(H31="","",RANK(J31,J22:J31,1))</f>
        <v/>
      </c>
      <c r="L31" s="359" t="str">
        <f t="shared" si="8"/>
        <v>Minerva</v>
      </c>
      <c r="M31" s="323" t="str">
        <f>D18&amp;"-"&amp;N31</f>
        <v>-10</v>
      </c>
      <c r="N31" s="368">
        <v>10</v>
      </c>
      <c r="O31" s="369" t="str">
        <f>IF(ISNA(VLOOKUP(N31,$K22:$L31,2,FALSE)),"",VLOOKUP(N31,$K22:$L31,2,FALSE))</f>
        <v/>
      </c>
      <c r="P31" s="322"/>
      <c r="Q31" s="322"/>
      <c r="R31" s="322"/>
      <c r="S31" s="322"/>
      <c r="T31" s="322"/>
      <c r="U31" s="322"/>
      <c r="V31" s="322"/>
      <c r="W31" s="322"/>
      <c r="X31" s="322"/>
      <c r="Y31" s="322"/>
      <c r="Z31" s="322"/>
      <c r="AA31" s="322"/>
    </row>
    <row r="32" spans="1:27" ht="11" customHeight="1" thickBot="1" x14ac:dyDescent="0.3">
      <c r="A32" s="370"/>
      <c r="B32" s="371"/>
      <c r="C32" s="372"/>
      <c r="D32" s="373"/>
      <c r="E32" s="374"/>
      <c r="F32" s="374"/>
      <c r="G32" s="374"/>
      <c r="H32" s="372"/>
      <c r="I32" s="372"/>
      <c r="J32" s="372"/>
      <c r="K32" s="372"/>
      <c r="L32" s="372"/>
      <c r="M32" s="375"/>
      <c r="N32" s="322"/>
      <c r="O32" s="376"/>
      <c r="P32" s="375"/>
      <c r="Q32" s="375"/>
      <c r="R32" s="375"/>
      <c r="S32" s="375"/>
      <c r="T32" s="375"/>
      <c r="U32" s="375"/>
      <c r="V32" s="375"/>
      <c r="W32" s="322"/>
      <c r="X32" s="322"/>
      <c r="Y32" s="322"/>
      <c r="Z32" s="322"/>
      <c r="AA32" s="322"/>
    </row>
    <row r="33" spans="1:27" ht="28" customHeight="1" thickBot="1" x14ac:dyDescent="0.3">
      <c r="A33" s="325"/>
      <c r="B33" s="377"/>
      <c r="C33" s="318"/>
      <c r="D33" s="378"/>
      <c r="E33" s="320"/>
      <c r="F33" s="315"/>
      <c r="G33" s="315"/>
      <c r="H33" s="379"/>
      <c r="I33" s="331"/>
      <c r="J33" s="380"/>
      <c r="K33" s="322"/>
      <c r="L33" s="322"/>
      <c r="M33" s="322"/>
      <c r="N33" s="322"/>
      <c r="P33" s="322"/>
      <c r="Q33" s="322"/>
      <c r="R33" s="322"/>
      <c r="S33" s="322"/>
      <c r="T33" s="322"/>
      <c r="U33" s="322"/>
      <c r="V33" s="322"/>
      <c r="W33" s="322"/>
      <c r="X33" s="322"/>
      <c r="Y33" s="322"/>
      <c r="Z33" s="322"/>
      <c r="AA33" s="322"/>
    </row>
    <row r="34" spans="1:27" ht="28" customHeight="1" thickBot="1" x14ac:dyDescent="0.3">
      <c r="A34" s="325" t="s">
        <v>59</v>
      </c>
      <c r="B34" s="317"/>
      <c r="C34" s="318"/>
      <c r="D34" s="319"/>
      <c r="E34" s="320"/>
      <c r="F34" s="315"/>
      <c r="G34" s="321"/>
      <c r="H34" s="322"/>
      <c r="I34" s="331"/>
      <c r="J34" s="331"/>
      <c r="K34" s="331"/>
      <c r="L34" s="322"/>
      <c r="M34" s="323"/>
      <c r="N34" s="322"/>
      <c r="P34" s="322"/>
      <c r="Q34" s="322"/>
      <c r="R34" s="322"/>
      <c r="S34" s="322"/>
      <c r="T34" s="322"/>
      <c r="U34" s="322"/>
      <c r="V34" s="322"/>
      <c r="W34" s="322"/>
      <c r="X34" s="322"/>
      <c r="Y34" s="322"/>
      <c r="Z34" s="322"/>
      <c r="AA34" s="322"/>
    </row>
    <row r="35" spans="1:27" ht="28" customHeight="1" thickBot="1" x14ac:dyDescent="0.3">
      <c r="A35" s="381"/>
      <c r="B35" s="326"/>
      <c r="C35" s="327"/>
      <c r="D35" s="328"/>
      <c r="E35" s="329"/>
      <c r="F35" s="330"/>
      <c r="G35" s="330"/>
      <c r="H35" s="331"/>
      <c r="I35" s="331"/>
      <c r="J35" s="331"/>
      <c r="K35" s="331"/>
      <c r="L35" s="322"/>
      <c r="M35" s="323"/>
      <c r="N35" s="382"/>
      <c r="P35" s="382"/>
      <c r="Q35" s="322"/>
      <c r="R35" s="322"/>
      <c r="S35" s="322"/>
      <c r="T35" s="322"/>
      <c r="U35" s="322"/>
      <c r="V35" s="322"/>
      <c r="W35" s="322"/>
      <c r="X35" s="322"/>
      <c r="Y35" s="322"/>
      <c r="Z35" s="322"/>
      <c r="AA35" s="322"/>
    </row>
    <row r="36" spans="1:27" ht="28" customHeight="1" thickBot="1" x14ac:dyDescent="0.3">
      <c r="A36" s="322"/>
      <c r="B36" s="332" t="s">
        <v>2</v>
      </c>
      <c r="C36" s="333" t="s">
        <v>3</v>
      </c>
      <c r="D36" s="334"/>
      <c r="E36" s="335"/>
      <c r="F36" s="335"/>
      <c r="G36" s="335"/>
      <c r="H36" s="446">
        <f>MAX(H38:H40)-MIN(H38:H40)</f>
        <v>6.5166666666665094</v>
      </c>
      <c r="I36" s="336"/>
      <c r="J36" s="336"/>
      <c r="K36" s="337"/>
      <c r="L36" s="337"/>
      <c r="M36" s="323"/>
      <c r="N36" s="322"/>
      <c r="O36" s="324" t="s">
        <v>65</v>
      </c>
      <c r="P36" s="322"/>
      <c r="Q36" s="322"/>
      <c r="R36" s="322"/>
      <c r="S36" s="322"/>
      <c r="T36" s="322"/>
      <c r="U36" s="322"/>
      <c r="V36" s="322"/>
      <c r="W36" s="322"/>
      <c r="X36" s="322"/>
      <c r="Y36" s="322"/>
      <c r="Z36" s="322"/>
      <c r="AA36" s="322"/>
    </row>
    <row r="37" spans="1:27" ht="28" customHeight="1" thickBot="1" x14ac:dyDescent="0.35">
      <c r="A37" s="338" t="s">
        <v>4</v>
      </c>
      <c r="B37" s="339" t="s">
        <v>5</v>
      </c>
      <c r="C37" s="340" t="s">
        <v>6</v>
      </c>
      <c r="D37" s="341" t="s">
        <v>7</v>
      </c>
      <c r="E37" s="342" t="s">
        <v>8</v>
      </c>
      <c r="F37" s="342" t="s">
        <v>9</v>
      </c>
      <c r="G37" s="342" t="s">
        <v>10</v>
      </c>
      <c r="H37" s="343" t="s">
        <v>11</v>
      </c>
      <c r="I37" s="344" t="s">
        <v>12</v>
      </c>
      <c r="J37" s="345" t="s">
        <v>13</v>
      </c>
      <c r="K37" s="346" t="s">
        <v>14</v>
      </c>
      <c r="L37" s="347" t="s">
        <v>23</v>
      </c>
      <c r="M37" s="323" t="s">
        <v>25</v>
      </c>
      <c r="N37" s="322" t="s">
        <v>24</v>
      </c>
      <c r="O37" s="324" t="s">
        <v>23</v>
      </c>
      <c r="P37" s="322"/>
      <c r="Q37" s="322"/>
      <c r="R37" s="322"/>
      <c r="S37" s="322"/>
      <c r="T37" s="322"/>
      <c r="U37" s="322"/>
      <c r="V37" s="322"/>
      <c r="W37" s="322"/>
      <c r="X37" s="322"/>
      <c r="Y37" s="322"/>
      <c r="Z37" s="322"/>
      <c r="AA37" s="322"/>
    </row>
    <row r="38" spans="1:27" ht="28" customHeight="1" thickBot="1" x14ac:dyDescent="0.3">
      <c r="A38" s="161" t="s">
        <v>76</v>
      </c>
      <c r="B38" s="350"/>
      <c r="C38" s="351"/>
      <c r="D38" s="386">
        <v>0.55208333333333337</v>
      </c>
      <c r="E38" s="387">
        <v>0.57076388888888896</v>
      </c>
      <c r="F38" s="354">
        <f>IF(E38="","",E38-D38)</f>
        <v>1.8680555555555589E-2</v>
      </c>
      <c r="G38" s="354">
        <f t="shared" ref="G38:G47" si="11">F38</f>
        <v>1.8680555555555589E-2</v>
      </c>
      <c r="H38" s="355">
        <f t="shared" ref="H38:H47" si="12">IF(E38="","",(E38-D38)*1440)</f>
        <v>26.900000000000048</v>
      </c>
      <c r="I38" s="356">
        <v>0.95199999999999996</v>
      </c>
      <c r="J38" s="357">
        <f>IF(H38="","",H38*I38)</f>
        <v>25.608800000000045</v>
      </c>
      <c r="K38" s="358">
        <f>IF(H38="","",RANK(J38,J38:J47,1))</f>
        <v>2</v>
      </c>
      <c r="L38" s="388" t="str">
        <f t="shared" ref="L38:L47" si="13">A38</f>
        <v>LIQUID</v>
      </c>
      <c r="M38" s="323" t="str">
        <f>D34&amp;"-"&amp;N38</f>
        <v>-1</v>
      </c>
      <c r="N38" s="360">
        <v>1</v>
      </c>
      <c r="O38" s="361" t="str">
        <f>IF(ISNA(VLOOKUP(N38,$K38:$L47,2,FALSE)),"",VLOOKUP(N38,$K38:$L47,2,FALSE))</f>
        <v>NSA SPIRIT</v>
      </c>
      <c r="P38" s="322"/>
      <c r="Q38" s="322"/>
      <c r="R38" s="322"/>
      <c r="S38" s="322"/>
      <c r="T38" s="322"/>
      <c r="U38" s="322"/>
      <c r="V38" s="322"/>
      <c r="W38" s="322"/>
      <c r="X38" s="322"/>
      <c r="Y38" s="322"/>
      <c r="Z38" s="322"/>
      <c r="AA38" s="322"/>
    </row>
    <row r="39" spans="1:27" ht="28" customHeight="1" thickBot="1" x14ac:dyDescent="0.3">
      <c r="A39" s="161" t="s">
        <v>77</v>
      </c>
      <c r="B39" s="350"/>
      <c r="C39" s="351"/>
      <c r="D39" s="386">
        <v>0.55208333333333337</v>
      </c>
      <c r="E39" s="387">
        <v>0.57207175925925924</v>
      </c>
      <c r="F39" s="354">
        <f t="shared" ref="F39:F47" si="14">IF(E39="","",E39-D39)</f>
        <v>1.9988425925925868E-2</v>
      </c>
      <c r="G39" s="354">
        <f t="shared" si="11"/>
        <v>1.9988425925925868E-2</v>
      </c>
      <c r="H39" s="355">
        <f t="shared" si="12"/>
        <v>28.78333333333325</v>
      </c>
      <c r="I39" s="356">
        <v>0.877</v>
      </c>
      <c r="J39" s="357">
        <f t="shared" ref="J39:J47" si="15">IF(H39="","",H39*I39)</f>
        <v>25.24298333333326</v>
      </c>
      <c r="K39" s="358">
        <f>IF(H39="","",RANK(J39,J38:J47,1))</f>
        <v>1</v>
      </c>
      <c r="L39" s="388" t="str">
        <f t="shared" si="13"/>
        <v>NSA SPIRIT</v>
      </c>
      <c r="M39" s="323" t="str">
        <f>D34&amp;"-"&amp;N39</f>
        <v>-2</v>
      </c>
      <c r="N39" s="362">
        <v>2</v>
      </c>
      <c r="O39" s="363" t="str">
        <f>IF(ISNA(VLOOKUP(N39,$K38:$L47,2,FALSE)),"",VLOOKUP(N39,$K38:$L47,2,FALSE))</f>
        <v>LIQUID</v>
      </c>
      <c r="P39" s="322"/>
      <c r="Q39" s="322"/>
      <c r="R39" s="322"/>
      <c r="S39" s="322"/>
      <c r="T39" s="322"/>
      <c r="U39" s="322"/>
      <c r="V39" s="322"/>
      <c r="W39" s="322"/>
      <c r="X39" s="322"/>
      <c r="Y39" s="322"/>
      <c r="Z39" s="322"/>
      <c r="AA39" s="322"/>
    </row>
    <row r="40" spans="1:27" ht="28" customHeight="1" thickBot="1" x14ac:dyDescent="0.3">
      <c r="A40" s="161" t="s">
        <v>78</v>
      </c>
      <c r="B40" s="350"/>
      <c r="C40" s="351"/>
      <c r="D40" s="386">
        <v>0.55208333333333337</v>
      </c>
      <c r="E40" s="387">
        <v>0.57528935185185182</v>
      </c>
      <c r="F40" s="354">
        <f t="shared" si="14"/>
        <v>2.3206018518518445E-2</v>
      </c>
      <c r="G40" s="354">
        <f t="shared" si="11"/>
        <v>2.3206018518518445E-2</v>
      </c>
      <c r="H40" s="355">
        <f t="shared" si="12"/>
        <v>33.416666666666558</v>
      </c>
      <c r="I40" s="356">
        <v>0.877</v>
      </c>
      <c r="J40" s="357">
        <f t="shared" si="15"/>
        <v>29.306416666666571</v>
      </c>
      <c r="K40" s="358">
        <f>IF(H40="","",RANK(J40,J38:J47,1))</f>
        <v>4</v>
      </c>
      <c r="L40" s="388" t="str">
        <f t="shared" si="13"/>
        <v>NSA CHALLENGRE</v>
      </c>
      <c r="M40" s="323" t="str">
        <f>D34&amp;"-"&amp;N40</f>
        <v>-3</v>
      </c>
      <c r="N40" s="362">
        <v>3</v>
      </c>
      <c r="O40" s="364" t="str">
        <f>IF(ISNA(VLOOKUP(N40,$K38:$L47,2,FALSE)),"",VLOOKUP(N40,$K38:$L47,2,FALSE))</f>
        <v>TAZ</v>
      </c>
      <c r="P40" s="322"/>
      <c r="Q40" s="322"/>
      <c r="R40" s="322"/>
      <c r="S40" s="322"/>
      <c r="T40" s="322"/>
      <c r="U40" s="322"/>
      <c r="V40" s="322"/>
      <c r="W40" s="322"/>
      <c r="X40" s="322"/>
      <c r="Y40" s="322"/>
      <c r="Z40" s="322"/>
      <c r="AA40" s="322"/>
    </row>
    <row r="41" spans="1:27" ht="28" customHeight="1" x14ac:dyDescent="0.25">
      <c r="A41" s="161" t="s">
        <v>79</v>
      </c>
      <c r="B41" s="350"/>
      <c r="C41" s="351"/>
      <c r="D41" s="386">
        <v>0.55208333333333337</v>
      </c>
      <c r="E41" s="383">
        <v>0.57104166666666667</v>
      </c>
      <c r="F41" s="354">
        <f t="shared" si="14"/>
        <v>1.8958333333333299E-2</v>
      </c>
      <c r="G41" s="354">
        <f t="shared" si="11"/>
        <v>1.8958333333333299E-2</v>
      </c>
      <c r="H41" s="355">
        <f t="shared" si="12"/>
        <v>27.299999999999951</v>
      </c>
      <c r="I41" s="356">
        <v>0.94899999999999995</v>
      </c>
      <c r="J41" s="357">
        <f t="shared" si="15"/>
        <v>25.907699999999952</v>
      </c>
      <c r="K41" s="358">
        <f>IF(H41="","",RANK(J41,J38:J47,1))</f>
        <v>3</v>
      </c>
      <c r="L41" s="388" t="str">
        <f t="shared" si="13"/>
        <v>TAZ</v>
      </c>
      <c r="M41" s="323" t="str">
        <f>D34&amp;"-"&amp;N41</f>
        <v>-4</v>
      </c>
      <c r="N41" s="365">
        <v>4</v>
      </c>
      <c r="O41" s="366" t="str">
        <f>IF(ISNA(VLOOKUP(N41,$K38:$L47,2,FALSE)),"",VLOOKUP(N41,$K38:$L47,2,FALSE))</f>
        <v>NSA CHALLENGRE</v>
      </c>
      <c r="P41" s="322"/>
      <c r="Q41" s="322"/>
      <c r="R41" s="322"/>
      <c r="S41" s="322"/>
      <c r="T41" s="322"/>
      <c r="U41" s="322"/>
      <c r="V41" s="322"/>
      <c r="W41" s="322"/>
      <c r="X41" s="322"/>
      <c r="Y41" s="322"/>
      <c r="Z41" s="322"/>
      <c r="AA41" s="322"/>
    </row>
    <row r="42" spans="1:27" ht="28" hidden="1" customHeight="1" x14ac:dyDescent="0.25">
      <c r="A42" s="161" t="s">
        <v>19</v>
      </c>
      <c r="B42" s="350"/>
      <c r="C42" s="351"/>
      <c r="D42" s="384"/>
      <c r="E42" s="384"/>
      <c r="F42" s="354" t="str">
        <f t="shared" si="14"/>
        <v/>
      </c>
      <c r="G42" s="354" t="str">
        <f t="shared" si="11"/>
        <v/>
      </c>
      <c r="H42" s="355" t="str">
        <f t="shared" si="12"/>
        <v/>
      </c>
      <c r="I42" s="385">
        <v>0.78100000000000003</v>
      </c>
      <c r="J42" s="357" t="str">
        <f t="shared" si="15"/>
        <v/>
      </c>
      <c r="K42" s="358" t="str">
        <f>IF(H42="","",RANK(J42,J38:J47,1))</f>
        <v/>
      </c>
      <c r="L42" s="388" t="str">
        <f t="shared" si="13"/>
        <v>SEAL</v>
      </c>
      <c r="M42" s="323" t="str">
        <f>D34&amp;"-"&amp;N42</f>
        <v>-5</v>
      </c>
      <c r="N42" s="365">
        <v>5</v>
      </c>
      <c r="O42" s="366" t="str">
        <f>IF(ISNA(VLOOKUP(N42,$K38:$L47,2,FALSE)),"",VLOOKUP(N42,$K38:$L47,2,FALSE))</f>
        <v/>
      </c>
      <c r="P42" s="322"/>
      <c r="Q42" s="322"/>
      <c r="R42" s="322"/>
      <c r="S42" s="322"/>
      <c r="T42" s="322"/>
      <c r="U42" s="322"/>
      <c r="V42" s="322"/>
      <c r="W42" s="322"/>
      <c r="X42" s="322"/>
      <c r="Y42" s="322"/>
      <c r="Z42" s="322"/>
      <c r="AA42" s="322"/>
    </row>
    <row r="43" spans="1:27" ht="28" hidden="1" customHeight="1" thickBot="1" x14ac:dyDescent="0.3">
      <c r="A43" s="161" t="s">
        <v>20</v>
      </c>
      <c r="B43" s="350"/>
      <c r="C43" s="351"/>
      <c r="D43" s="384"/>
      <c r="E43" s="384"/>
      <c r="F43" s="354" t="str">
        <f t="shared" si="14"/>
        <v/>
      </c>
      <c r="G43" s="354" t="str">
        <f t="shared" si="11"/>
        <v/>
      </c>
      <c r="H43" s="355" t="str">
        <f t="shared" si="12"/>
        <v/>
      </c>
      <c r="I43" s="385">
        <v>0.78400000000000003</v>
      </c>
      <c r="J43" s="357" t="str">
        <f t="shared" si="15"/>
        <v/>
      </c>
      <c r="K43" s="358" t="str">
        <f>IF(H43="","",RANK(J43,J38:J47,1))</f>
        <v/>
      </c>
      <c r="L43" s="388" t="str">
        <f t="shared" si="13"/>
        <v>PIMS</v>
      </c>
      <c r="M43" s="323" t="str">
        <f>D34&amp;"-"&amp;N43</f>
        <v>-6</v>
      </c>
      <c r="N43" s="365">
        <v>6</v>
      </c>
      <c r="O43" s="366" t="str">
        <f>IF(ISNA(VLOOKUP(N43,$K38:$L47,2,FALSE)),"",VLOOKUP(N43,$K38:$L47,2,FALSE))</f>
        <v/>
      </c>
      <c r="P43" s="322"/>
      <c r="Q43" s="322"/>
      <c r="R43" s="322"/>
      <c r="S43" s="322"/>
      <c r="T43" s="322"/>
      <c r="U43" s="322"/>
      <c r="V43" s="322"/>
      <c r="W43" s="322"/>
      <c r="X43" s="322"/>
      <c r="Y43" s="322"/>
      <c r="Z43" s="322"/>
      <c r="AA43" s="322"/>
    </row>
    <row r="44" spans="1:27" ht="28" hidden="1" customHeight="1" thickBot="1" x14ac:dyDescent="0.3">
      <c r="A44" s="161" t="s">
        <v>18</v>
      </c>
      <c r="B44" s="350"/>
      <c r="C44" s="351"/>
      <c r="D44" s="386"/>
      <c r="E44" s="387"/>
      <c r="F44" s="354" t="str">
        <f t="shared" si="14"/>
        <v/>
      </c>
      <c r="G44" s="354" t="str">
        <f t="shared" si="11"/>
        <v/>
      </c>
      <c r="H44" s="355" t="str">
        <f t="shared" si="12"/>
        <v/>
      </c>
      <c r="I44" s="385">
        <v>0.81299999999999994</v>
      </c>
      <c r="J44" s="357" t="str">
        <f t="shared" si="15"/>
        <v/>
      </c>
      <c r="K44" s="358" t="str">
        <f>IF(H44="","",RANK(J44,J38:J47,1))</f>
        <v/>
      </c>
      <c r="L44" s="388" t="str">
        <f t="shared" si="13"/>
        <v>LJ windward</v>
      </c>
      <c r="M44" s="323" t="str">
        <f>D34&amp;"-"&amp;N44</f>
        <v>-7</v>
      </c>
      <c r="N44" s="365">
        <v>7</v>
      </c>
      <c r="O44" s="366" t="str">
        <f>IF(ISNA(VLOOKUP(N44,$K38:$L47,2,FALSE)),"",VLOOKUP(N44,$K38:$L47,2,FALSE))</f>
        <v/>
      </c>
      <c r="P44" s="322"/>
      <c r="Q44" s="322"/>
      <c r="R44" s="322"/>
      <c r="S44" s="322"/>
      <c r="T44" s="322"/>
      <c r="U44" s="322"/>
      <c r="V44" s="322"/>
      <c r="W44" s="322"/>
      <c r="X44" s="322"/>
      <c r="Y44" s="322"/>
      <c r="Z44" s="322"/>
      <c r="AA44" s="322"/>
    </row>
    <row r="45" spans="1:27" ht="28" hidden="1" customHeight="1" x14ac:dyDescent="0.25">
      <c r="A45" s="161" t="s">
        <v>21</v>
      </c>
      <c r="B45" s="350"/>
      <c r="C45" s="351"/>
      <c r="D45" s="386"/>
      <c r="E45" s="387"/>
      <c r="F45" s="354" t="str">
        <f t="shared" si="14"/>
        <v/>
      </c>
      <c r="G45" s="354" t="str">
        <f t="shared" si="11"/>
        <v/>
      </c>
      <c r="H45" s="355" t="str">
        <f t="shared" si="12"/>
        <v/>
      </c>
      <c r="I45" s="385">
        <v>0.80600000000000005</v>
      </c>
      <c r="J45" s="357" t="str">
        <f t="shared" si="15"/>
        <v/>
      </c>
      <c r="K45" s="358" t="str">
        <f>IF(H45="","",RANK(J45,J38:J47,1))</f>
        <v/>
      </c>
      <c r="L45" s="388" t="str">
        <f t="shared" si="13"/>
        <v>IMAGINE</v>
      </c>
      <c r="M45" s="323" t="str">
        <f>D34&amp;"-"&amp;N45</f>
        <v>-8</v>
      </c>
      <c r="N45" s="365">
        <v>8</v>
      </c>
      <c r="O45" s="366" t="str">
        <f>IF(ISNA(VLOOKUP(N45,$K38:$L47,2,FALSE)),"",VLOOKUP(N45,$K38:$L47,2,FALSE))</f>
        <v/>
      </c>
      <c r="P45" s="322"/>
      <c r="Q45" s="322"/>
      <c r="R45" s="322"/>
      <c r="S45" s="322"/>
      <c r="T45" s="322"/>
      <c r="U45" s="322"/>
      <c r="V45" s="322"/>
      <c r="W45" s="322"/>
      <c r="X45" s="322"/>
      <c r="Y45" s="322"/>
      <c r="Z45" s="322"/>
      <c r="AA45" s="322"/>
    </row>
    <row r="46" spans="1:27" ht="28" hidden="1" customHeight="1" x14ac:dyDescent="0.25">
      <c r="A46" s="161" t="s">
        <v>16</v>
      </c>
      <c r="B46" s="350"/>
      <c r="C46" s="351"/>
      <c r="D46" s="384"/>
      <c r="E46" s="384"/>
      <c r="F46" s="354" t="str">
        <f t="shared" si="14"/>
        <v/>
      </c>
      <c r="G46" s="354" t="str">
        <f t="shared" si="11"/>
        <v/>
      </c>
      <c r="H46" s="355" t="str">
        <f t="shared" si="12"/>
        <v/>
      </c>
      <c r="I46" s="385">
        <v>0.78400000000000003</v>
      </c>
      <c r="J46" s="357" t="str">
        <f t="shared" si="15"/>
        <v/>
      </c>
      <c r="K46" s="358" t="str">
        <f>IF(H46="","",RANK(J46,J38:J47,1))</f>
        <v/>
      </c>
      <c r="L46" s="388" t="str">
        <f t="shared" si="13"/>
        <v>VOLARE</v>
      </c>
      <c r="M46" s="323" t="str">
        <f>D34&amp;"-"&amp;N46</f>
        <v>-9</v>
      </c>
      <c r="N46" s="365">
        <v>9</v>
      </c>
      <c r="O46" s="366" t="str">
        <f>IF(ISNA(VLOOKUP(N46,$K38:$L47,2,FALSE)),"",VLOOKUP(N46,$K38:$L47,2,FALSE))</f>
        <v/>
      </c>
      <c r="P46" s="322"/>
      <c r="Q46" s="322"/>
      <c r="R46" s="322"/>
      <c r="S46" s="322"/>
      <c r="T46" s="322"/>
      <c r="U46" s="322"/>
      <c r="V46" s="322"/>
      <c r="W46" s="322"/>
      <c r="X46" s="322"/>
      <c r="Y46" s="322"/>
      <c r="Z46" s="322"/>
      <c r="AA46" s="322"/>
    </row>
    <row r="47" spans="1:27" ht="28" hidden="1" customHeight="1" thickBot="1" x14ac:dyDescent="0.3">
      <c r="A47" s="367" t="s">
        <v>22</v>
      </c>
      <c r="B47" s="350"/>
      <c r="C47" s="351"/>
      <c r="D47" s="384"/>
      <c r="E47" s="384"/>
      <c r="F47" s="354" t="str">
        <f t="shared" si="14"/>
        <v/>
      </c>
      <c r="G47" s="354" t="str">
        <f t="shared" si="11"/>
        <v/>
      </c>
      <c r="H47" s="355" t="str">
        <f t="shared" si="12"/>
        <v/>
      </c>
      <c r="I47" s="385">
        <v>0.85</v>
      </c>
      <c r="J47" s="357" t="str">
        <f t="shared" si="15"/>
        <v/>
      </c>
      <c r="K47" s="358" t="str">
        <f>IF(H47="","",RANK(J47,J38:J47,1))</f>
        <v/>
      </c>
      <c r="L47" s="388" t="str">
        <f t="shared" si="13"/>
        <v>Minerva</v>
      </c>
      <c r="M47" s="323" t="str">
        <f>D34&amp;"-"&amp;N47</f>
        <v>-10</v>
      </c>
      <c r="N47" s="368">
        <v>10</v>
      </c>
      <c r="O47" s="369" t="str">
        <f>IF(ISNA(VLOOKUP(N47,$K38:$L47,2,FALSE)),"",VLOOKUP(N47,$K38:$L47,2,FALSE))</f>
        <v/>
      </c>
      <c r="P47" s="322"/>
      <c r="Q47" s="322"/>
      <c r="R47" s="322"/>
      <c r="S47" s="322"/>
      <c r="T47" s="322"/>
      <c r="U47" s="322"/>
      <c r="V47" s="322"/>
      <c r="W47" s="322"/>
      <c r="X47" s="322"/>
      <c r="Y47" s="322"/>
      <c r="Z47" s="322"/>
      <c r="AA47" s="322"/>
    </row>
    <row r="48" spans="1:27" ht="11" customHeight="1" thickBot="1" x14ac:dyDescent="0.3">
      <c r="A48" s="370"/>
      <c r="B48" s="371"/>
      <c r="C48" s="372"/>
      <c r="D48" s="373"/>
      <c r="E48" s="374"/>
      <c r="F48" s="374"/>
      <c r="G48" s="374"/>
      <c r="H48" s="372"/>
      <c r="I48" s="372"/>
      <c r="J48" s="372"/>
      <c r="K48" s="372"/>
      <c r="L48" s="372"/>
      <c r="M48" s="375"/>
      <c r="N48" s="322"/>
      <c r="O48" s="376"/>
      <c r="P48" s="375"/>
      <c r="Q48" s="375"/>
      <c r="R48" s="375"/>
      <c r="S48" s="375"/>
      <c r="T48" s="375"/>
      <c r="U48" s="375"/>
      <c r="V48" s="375"/>
      <c r="W48" s="322"/>
      <c r="X48" s="322"/>
      <c r="Y48" s="322"/>
      <c r="Z48" s="322"/>
      <c r="AA48" s="322"/>
    </row>
    <row r="49" spans="1:27" ht="28" customHeight="1" thickBot="1" x14ac:dyDescent="0.3">
      <c r="A49" s="325"/>
      <c r="B49" s="377"/>
      <c r="C49" s="318"/>
      <c r="D49" s="378"/>
      <c r="E49" s="320"/>
      <c r="F49" s="315"/>
      <c r="G49" s="315"/>
      <c r="H49" s="379"/>
      <c r="I49" s="331"/>
      <c r="J49" s="380"/>
      <c r="K49" s="322"/>
      <c r="L49" s="322"/>
      <c r="M49" s="322"/>
      <c r="N49" s="322"/>
      <c r="P49" s="322"/>
      <c r="Q49" s="322"/>
      <c r="R49" s="322"/>
      <c r="S49" s="322"/>
      <c r="T49" s="322"/>
      <c r="U49" s="322"/>
      <c r="V49" s="322"/>
      <c r="W49" s="322"/>
      <c r="X49" s="322"/>
      <c r="Y49" s="322"/>
      <c r="Z49" s="322"/>
      <c r="AA49" s="322"/>
    </row>
    <row r="50" spans="1:27" ht="28" customHeight="1" thickBot="1" x14ac:dyDescent="0.3">
      <c r="A50" s="389" t="s">
        <v>60</v>
      </c>
      <c r="B50" s="317"/>
      <c r="C50" s="318"/>
      <c r="D50" s="319"/>
      <c r="E50" s="320"/>
      <c r="F50" s="315"/>
      <c r="G50" s="321"/>
      <c r="H50" s="322"/>
      <c r="I50" s="380"/>
      <c r="J50" s="380"/>
      <c r="K50" s="380"/>
      <c r="L50" s="380"/>
      <c r="M50" s="323"/>
      <c r="N50" s="380"/>
      <c r="O50" s="390"/>
      <c r="P50" s="380"/>
      <c r="Q50" s="322"/>
      <c r="R50" s="322"/>
      <c r="S50" s="322"/>
      <c r="T50" s="322"/>
      <c r="U50" s="322"/>
      <c r="V50" s="322"/>
      <c r="W50" s="322"/>
      <c r="X50" s="322"/>
      <c r="Y50" s="322"/>
      <c r="Z50" s="322"/>
      <c r="AA50" s="322"/>
    </row>
    <row r="51" spans="1:27" ht="28" customHeight="1" thickBot="1" x14ac:dyDescent="0.3">
      <c r="A51" s="347"/>
      <c r="B51" s="326"/>
      <c r="C51" s="327"/>
      <c r="D51" s="328"/>
      <c r="E51" s="329"/>
      <c r="F51" s="330"/>
      <c r="G51" s="330"/>
      <c r="H51" s="331"/>
      <c r="I51" s="380"/>
      <c r="J51" s="380"/>
      <c r="K51" s="380"/>
      <c r="L51" s="380"/>
      <c r="M51" s="323"/>
      <c r="N51" s="380"/>
      <c r="O51" s="390"/>
      <c r="P51" s="380"/>
      <c r="Q51" s="322"/>
      <c r="R51" s="322"/>
      <c r="S51" s="322"/>
      <c r="T51" s="322"/>
      <c r="U51" s="322"/>
      <c r="V51" s="322"/>
      <c r="W51" s="322"/>
      <c r="X51" s="322"/>
      <c r="Y51" s="322"/>
      <c r="Z51" s="322"/>
      <c r="AA51" s="322"/>
    </row>
    <row r="52" spans="1:27" ht="28" customHeight="1" thickBot="1" x14ac:dyDescent="0.3">
      <c r="A52" s="322"/>
      <c r="B52" s="332" t="s">
        <v>2</v>
      </c>
      <c r="C52" s="333" t="s">
        <v>3</v>
      </c>
      <c r="D52" s="334"/>
      <c r="E52" s="335"/>
      <c r="F52" s="335"/>
      <c r="G52" s="335"/>
      <c r="H52" s="446">
        <f>MAX(H54:H56)-MIN(H54:H56)</f>
        <v>7.5833333333334565</v>
      </c>
      <c r="I52" s="336"/>
      <c r="J52" s="336"/>
      <c r="K52" s="337"/>
      <c r="L52" s="337"/>
      <c r="M52" s="323"/>
      <c r="N52" s="322"/>
      <c r="O52" s="324" t="s">
        <v>65</v>
      </c>
      <c r="P52" s="322"/>
      <c r="Q52" s="322"/>
      <c r="R52" s="322"/>
      <c r="S52" s="322"/>
      <c r="T52" s="322"/>
      <c r="U52" s="322"/>
      <c r="V52" s="322"/>
      <c r="W52" s="322"/>
      <c r="X52" s="322"/>
      <c r="Y52" s="322"/>
      <c r="Z52" s="322"/>
      <c r="AA52" s="322"/>
    </row>
    <row r="53" spans="1:27" ht="28" customHeight="1" thickBot="1" x14ac:dyDescent="0.35">
      <c r="A53" s="338" t="s">
        <v>4</v>
      </c>
      <c r="B53" s="339" t="s">
        <v>5</v>
      </c>
      <c r="C53" s="340" t="s">
        <v>6</v>
      </c>
      <c r="D53" s="341" t="s">
        <v>7</v>
      </c>
      <c r="E53" s="342" t="s">
        <v>8</v>
      </c>
      <c r="F53" s="342" t="s">
        <v>9</v>
      </c>
      <c r="G53" s="342" t="s">
        <v>10</v>
      </c>
      <c r="H53" s="343" t="s">
        <v>11</v>
      </c>
      <c r="I53" s="344" t="s">
        <v>12</v>
      </c>
      <c r="J53" s="345" t="s">
        <v>13</v>
      </c>
      <c r="K53" s="346" t="s">
        <v>14</v>
      </c>
      <c r="L53" s="347" t="s">
        <v>23</v>
      </c>
      <c r="M53" s="323" t="s">
        <v>25</v>
      </c>
      <c r="N53" s="322" t="s">
        <v>24</v>
      </c>
      <c r="O53" s="324" t="s">
        <v>23</v>
      </c>
      <c r="P53" s="322"/>
      <c r="Q53" s="322"/>
      <c r="R53" s="322"/>
      <c r="S53" s="322"/>
      <c r="T53" s="322"/>
      <c r="U53" s="322"/>
      <c r="V53" s="322"/>
      <c r="W53" s="322"/>
      <c r="X53" s="322"/>
      <c r="Y53" s="322"/>
      <c r="Z53" s="322"/>
      <c r="AA53" s="322"/>
    </row>
    <row r="54" spans="1:27" ht="28" customHeight="1" thickBot="1" x14ac:dyDescent="0.3">
      <c r="A54" s="161" t="s">
        <v>76</v>
      </c>
      <c r="B54" s="350"/>
      <c r="C54" s="351"/>
      <c r="D54" s="391">
        <v>0.59027777777777779</v>
      </c>
      <c r="E54" s="383">
        <v>0.63245370370370368</v>
      </c>
      <c r="F54" s="354">
        <f>IF(E54="","",E54-D54)</f>
        <v>4.2175925925925895E-2</v>
      </c>
      <c r="G54" s="354">
        <f t="shared" ref="G54:G63" si="16">F54</f>
        <v>4.2175925925925895E-2</v>
      </c>
      <c r="H54" s="355">
        <f t="shared" ref="H54:H63" si="17">IF(E54="","",(E54-D54)*1440)</f>
        <v>60.733333333333292</v>
      </c>
      <c r="I54" s="356">
        <v>0.95199999999999996</v>
      </c>
      <c r="J54" s="357">
        <f>IF(H54="","",H54*I54)</f>
        <v>57.818133333333293</v>
      </c>
      <c r="K54" s="358">
        <f>IF(H54="","",RANK(J54,J54:J63,1))</f>
        <v>3</v>
      </c>
      <c r="L54" s="388" t="str">
        <f t="shared" ref="L54:L63" si="18">A54</f>
        <v>LIQUID</v>
      </c>
      <c r="M54" s="323" t="str">
        <f>D50&amp;"-"&amp;N54</f>
        <v>-1</v>
      </c>
      <c r="N54" s="392">
        <v>1</v>
      </c>
      <c r="O54" s="393" t="str">
        <f>IF(ISNA(VLOOKUP(N54,$K54:$L63,2,FALSE)),"",VLOOKUP(N54,$K54:$L63,2,FALSE))</f>
        <v>NSA SPIRIT</v>
      </c>
      <c r="P54" s="322"/>
      <c r="Q54" s="322"/>
      <c r="R54" s="322"/>
      <c r="S54" s="322"/>
      <c r="T54" s="322"/>
      <c r="U54" s="322"/>
      <c r="V54" s="322"/>
      <c r="W54" s="322"/>
      <c r="X54" s="322"/>
      <c r="Y54" s="322"/>
      <c r="Z54" s="322"/>
      <c r="AA54" s="322"/>
    </row>
    <row r="55" spans="1:27" ht="28" customHeight="1" thickBot="1" x14ac:dyDescent="0.3">
      <c r="A55" s="161" t="s">
        <v>77</v>
      </c>
      <c r="B55" s="350"/>
      <c r="C55" s="351"/>
      <c r="D55" s="391">
        <v>0.59027777777777779</v>
      </c>
      <c r="E55" s="383">
        <v>0.63454861111111105</v>
      </c>
      <c r="F55" s="354">
        <f t="shared" ref="F55:F63" si="19">IF(E55="","",E55-D55)</f>
        <v>4.4270833333333259E-2</v>
      </c>
      <c r="G55" s="354">
        <f t="shared" si="16"/>
        <v>4.4270833333333259E-2</v>
      </c>
      <c r="H55" s="355">
        <f t="shared" si="17"/>
        <v>63.749999999999893</v>
      </c>
      <c r="I55" s="356">
        <v>0.877</v>
      </c>
      <c r="J55" s="357">
        <f t="shared" ref="J55:J63" si="20">IF(H55="","",H55*I55)</f>
        <v>55.908749999999905</v>
      </c>
      <c r="K55" s="358">
        <f>IF(H55="","",RANK(J55,J54:J63,1))</f>
        <v>1</v>
      </c>
      <c r="L55" s="388" t="str">
        <f t="shared" si="18"/>
        <v>NSA SPIRIT</v>
      </c>
      <c r="M55" s="323" t="str">
        <f>D50&amp;"-"&amp;N55</f>
        <v>-2</v>
      </c>
      <c r="N55" s="394">
        <v>2</v>
      </c>
      <c r="O55" s="395" t="str">
        <f>IF(ISNA(VLOOKUP(N55,$K54:$L63,2,FALSE)),"",VLOOKUP(N55,$K54:$L63,2,FALSE))</f>
        <v>TAZ</v>
      </c>
      <c r="P55" s="322"/>
      <c r="Q55" s="322"/>
      <c r="R55" s="322"/>
      <c r="S55" s="322"/>
      <c r="T55" s="322"/>
      <c r="U55" s="322"/>
      <c r="V55" s="322"/>
      <c r="W55" s="322"/>
      <c r="X55" s="322"/>
      <c r="Y55" s="322"/>
      <c r="Z55" s="322"/>
      <c r="AA55" s="322"/>
    </row>
    <row r="56" spans="1:27" ht="28" customHeight="1" thickBot="1" x14ac:dyDescent="0.3">
      <c r="A56" s="161" t="s">
        <v>78</v>
      </c>
      <c r="B56" s="350"/>
      <c r="C56" s="351"/>
      <c r="D56" s="391">
        <v>0.59027777777777779</v>
      </c>
      <c r="E56" s="383">
        <v>0.63771990740740747</v>
      </c>
      <c r="F56" s="354">
        <f t="shared" si="19"/>
        <v>4.7442129629629681E-2</v>
      </c>
      <c r="G56" s="354">
        <f t="shared" si="16"/>
        <v>4.7442129629629681E-2</v>
      </c>
      <c r="H56" s="355">
        <f t="shared" si="17"/>
        <v>68.316666666666748</v>
      </c>
      <c r="I56" s="356">
        <v>0.877</v>
      </c>
      <c r="J56" s="357">
        <f t="shared" si="20"/>
        <v>59.913716666666737</v>
      </c>
      <c r="K56" s="358">
        <f>IF(H56="","",RANK(J56,J54:J63,1))</f>
        <v>4</v>
      </c>
      <c r="L56" s="388" t="str">
        <f t="shared" si="18"/>
        <v>NSA CHALLENGRE</v>
      </c>
      <c r="M56" s="323" t="str">
        <f>D50&amp;"-"&amp;N56</f>
        <v>-3</v>
      </c>
      <c r="N56" s="394">
        <v>3</v>
      </c>
      <c r="O56" s="396" t="str">
        <f>IF(ISNA(VLOOKUP(N56,$K54:$L63,2,FALSE)),"",VLOOKUP(N56,$K54:$L63,2,FALSE))</f>
        <v>LIQUID</v>
      </c>
      <c r="P56" s="322"/>
      <c r="Q56" s="322"/>
      <c r="R56" s="322"/>
      <c r="S56" s="322"/>
      <c r="T56" s="322"/>
      <c r="U56" s="322"/>
      <c r="V56" s="322"/>
      <c r="W56" s="322"/>
      <c r="X56" s="322"/>
      <c r="Y56" s="322"/>
      <c r="Z56" s="322"/>
      <c r="AA56" s="322"/>
    </row>
    <row r="57" spans="1:27" ht="28" customHeight="1" x14ac:dyDescent="0.25">
      <c r="A57" s="161" t="s">
        <v>79</v>
      </c>
      <c r="B57" s="350"/>
      <c r="C57" s="351"/>
      <c r="D57" s="391">
        <v>0.59027777777777779</v>
      </c>
      <c r="E57" s="383">
        <v>0.63201388888888888</v>
      </c>
      <c r="F57" s="354">
        <f t="shared" si="19"/>
        <v>4.1736111111111085E-2</v>
      </c>
      <c r="G57" s="354">
        <f t="shared" si="16"/>
        <v>4.1736111111111085E-2</v>
      </c>
      <c r="H57" s="355">
        <f t="shared" si="17"/>
        <v>60.099999999999966</v>
      </c>
      <c r="I57" s="356">
        <v>0.94899999999999995</v>
      </c>
      <c r="J57" s="357">
        <f t="shared" si="20"/>
        <v>57.034899999999965</v>
      </c>
      <c r="K57" s="358">
        <f>IF(H57="","",RANK(J57,J54:J63,1))</f>
        <v>2</v>
      </c>
      <c r="L57" s="388" t="str">
        <f t="shared" si="18"/>
        <v>TAZ</v>
      </c>
      <c r="M57" s="323" t="str">
        <f>D50&amp;"-"&amp;N57</f>
        <v>-4</v>
      </c>
      <c r="N57" s="365">
        <v>4</v>
      </c>
      <c r="O57" s="366" t="str">
        <f>IF(ISNA(VLOOKUP(N57,$K54:$L63,2,FALSE)),"",VLOOKUP(N57,$K54:$L63,2,FALSE))</f>
        <v>NSA CHALLENGRE</v>
      </c>
      <c r="P57" s="322"/>
      <c r="Q57" s="322"/>
      <c r="R57" s="322"/>
      <c r="S57" s="322"/>
      <c r="T57" s="322"/>
      <c r="U57" s="322"/>
      <c r="V57" s="322"/>
      <c r="W57" s="322"/>
      <c r="X57" s="322"/>
      <c r="Y57" s="322"/>
      <c r="Z57" s="322"/>
      <c r="AA57" s="322"/>
    </row>
    <row r="58" spans="1:27" ht="28" hidden="1" customHeight="1" x14ac:dyDescent="0.25">
      <c r="A58" s="161" t="s">
        <v>19</v>
      </c>
      <c r="B58" s="350"/>
      <c r="C58" s="351"/>
      <c r="D58" s="384"/>
      <c r="E58" s="384"/>
      <c r="F58" s="354" t="str">
        <f t="shared" si="19"/>
        <v/>
      </c>
      <c r="G58" s="354" t="str">
        <f t="shared" si="16"/>
        <v/>
      </c>
      <c r="H58" s="355" t="str">
        <f t="shared" si="17"/>
        <v/>
      </c>
      <c r="I58" s="385">
        <v>0.78100000000000003</v>
      </c>
      <c r="J58" s="357" t="str">
        <f t="shared" si="20"/>
        <v/>
      </c>
      <c r="K58" s="358" t="str">
        <f>IF(H58="","",RANK(J58,J54:J63,1))</f>
        <v/>
      </c>
      <c r="L58" s="388" t="str">
        <f t="shared" si="18"/>
        <v>SEAL</v>
      </c>
      <c r="M58" s="323" t="str">
        <f>D50&amp;"-"&amp;N58</f>
        <v>-5</v>
      </c>
      <c r="N58" s="365">
        <v>5</v>
      </c>
      <c r="O58" s="366" t="str">
        <f>IF(ISNA(VLOOKUP(N58,$K54:$L63,2,FALSE)),"",VLOOKUP(N58,$K54:$L63,2,FALSE))</f>
        <v/>
      </c>
      <c r="P58" s="322"/>
      <c r="Q58" s="322"/>
      <c r="R58" s="322"/>
      <c r="S58" s="322"/>
      <c r="T58" s="322"/>
      <c r="U58" s="322"/>
      <c r="V58" s="322"/>
      <c r="W58" s="322"/>
      <c r="X58" s="322"/>
      <c r="Y58" s="322"/>
      <c r="Z58" s="322"/>
      <c r="AA58" s="322"/>
    </row>
    <row r="59" spans="1:27" ht="28" hidden="1" customHeight="1" x14ac:dyDescent="0.25">
      <c r="A59" s="161" t="s">
        <v>20</v>
      </c>
      <c r="B59" s="350"/>
      <c r="C59" s="351"/>
      <c r="D59" s="384"/>
      <c r="E59" s="384"/>
      <c r="F59" s="354" t="str">
        <f t="shared" si="19"/>
        <v/>
      </c>
      <c r="G59" s="354" t="str">
        <f t="shared" si="16"/>
        <v/>
      </c>
      <c r="H59" s="355" t="str">
        <f t="shared" si="17"/>
        <v/>
      </c>
      <c r="I59" s="385">
        <v>0.78400000000000003</v>
      </c>
      <c r="J59" s="357" t="str">
        <f t="shared" si="20"/>
        <v/>
      </c>
      <c r="K59" s="358" t="str">
        <f>IF(H59="","",RANK(J59,J54:J63,1))</f>
        <v/>
      </c>
      <c r="L59" s="388" t="str">
        <f t="shared" si="18"/>
        <v>PIMS</v>
      </c>
      <c r="M59" s="323" t="str">
        <f>D50&amp;"-"&amp;N59</f>
        <v>-6</v>
      </c>
      <c r="N59" s="365">
        <v>6</v>
      </c>
      <c r="O59" s="366" t="str">
        <f>IF(ISNA(VLOOKUP(N59,$K54:$L63,2,FALSE)),"",VLOOKUP(N59,$K54:$L63,2,FALSE))</f>
        <v/>
      </c>
      <c r="P59" s="322"/>
      <c r="Q59" s="322"/>
      <c r="R59" s="322"/>
      <c r="S59" s="322"/>
      <c r="T59" s="322"/>
      <c r="U59" s="322"/>
      <c r="V59" s="322"/>
      <c r="W59" s="322"/>
      <c r="X59" s="322"/>
      <c r="Y59" s="322"/>
      <c r="Z59" s="322"/>
      <c r="AA59" s="322"/>
    </row>
    <row r="60" spans="1:27" ht="28" hidden="1" customHeight="1" x14ac:dyDescent="0.25">
      <c r="A60" s="161" t="s">
        <v>18</v>
      </c>
      <c r="B60" s="350"/>
      <c r="C60" s="351"/>
      <c r="D60" s="384"/>
      <c r="E60" s="384"/>
      <c r="F60" s="354" t="str">
        <f t="shared" si="19"/>
        <v/>
      </c>
      <c r="G60" s="354" t="str">
        <f t="shared" si="16"/>
        <v/>
      </c>
      <c r="H60" s="355" t="str">
        <f t="shared" si="17"/>
        <v/>
      </c>
      <c r="I60" s="385">
        <v>0.81299999999999994</v>
      </c>
      <c r="J60" s="357" t="str">
        <f t="shared" si="20"/>
        <v/>
      </c>
      <c r="K60" s="358" t="str">
        <f>IF(H60="","",RANK(J60,J54:J63,1))</f>
        <v/>
      </c>
      <c r="L60" s="388" t="str">
        <f t="shared" si="18"/>
        <v>LJ windward</v>
      </c>
      <c r="M60" s="323" t="str">
        <f>D50&amp;"-"&amp;N60</f>
        <v>-7</v>
      </c>
      <c r="N60" s="365">
        <v>7</v>
      </c>
      <c r="O60" s="366" t="str">
        <f>IF(ISNA(VLOOKUP(N60,$K54:$L63,2,FALSE)),"",VLOOKUP(N60,$K54:$L63,2,FALSE))</f>
        <v/>
      </c>
      <c r="P60" s="322"/>
      <c r="Q60" s="322"/>
      <c r="R60" s="322"/>
      <c r="S60" s="322"/>
      <c r="T60" s="322"/>
      <c r="U60" s="322"/>
      <c r="V60" s="322"/>
      <c r="W60" s="322"/>
      <c r="X60" s="322"/>
      <c r="Y60" s="322"/>
      <c r="Z60" s="322"/>
      <c r="AA60" s="322"/>
    </row>
    <row r="61" spans="1:27" ht="28" hidden="1" customHeight="1" x14ac:dyDescent="0.25">
      <c r="A61" s="161" t="s">
        <v>21</v>
      </c>
      <c r="B61" s="350"/>
      <c r="C61" s="351"/>
      <c r="D61" s="384"/>
      <c r="E61" s="384"/>
      <c r="F61" s="354" t="str">
        <f t="shared" si="19"/>
        <v/>
      </c>
      <c r="G61" s="354" t="str">
        <f t="shared" si="16"/>
        <v/>
      </c>
      <c r="H61" s="355" t="str">
        <f t="shared" si="17"/>
        <v/>
      </c>
      <c r="I61" s="385">
        <v>0.80600000000000005</v>
      </c>
      <c r="J61" s="357" t="str">
        <f t="shared" si="20"/>
        <v/>
      </c>
      <c r="K61" s="358" t="str">
        <f>IF(H61="","",RANK(J61,J54:J63,1))</f>
        <v/>
      </c>
      <c r="L61" s="388" t="str">
        <f t="shared" si="18"/>
        <v>IMAGINE</v>
      </c>
      <c r="M61" s="323" t="str">
        <f>D50&amp;"-"&amp;N61</f>
        <v>-8</v>
      </c>
      <c r="N61" s="365">
        <v>8</v>
      </c>
      <c r="O61" s="366" t="str">
        <f>IF(ISNA(VLOOKUP(N61,$K54:$L63,2,FALSE)),"",VLOOKUP(N61,$K54:$L63,2,FALSE))</f>
        <v/>
      </c>
      <c r="P61" s="322"/>
      <c r="Q61" s="322"/>
      <c r="R61" s="322"/>
      <c r="S61" s="322"/>
      <c r="T61" s="322"/>
      <c r="U61" s="322"/>
      <c r="V61" s="322"/>
      <c r="W61" s="322"/>
      <c r="X61" s="322"/>
      <c r="Y61" s="322"/>
      <c r="Z61" s="322"/>
      <c r="AA61" s="322"/>
    </row>
    <row r="62" spans="1:27" ht="28" hidden="1" customHeight="1" x14ac:dyDescent="0.25">
      <c r="A62" s="161" t="s">
        <v>16</v>
      </c>
      <c r="B62" s="350"/>
      <c r="C62" s="351"/>
      <c r="D62" s="384"/>
      <c r="E62" s="384"/>
      <c r="F62" s="354" t="str">
        <f t="shared" si="19"/>
        <v/>
      </c>
      <c r="G62" s="354" t="str">
        <f t="shared" si="16"/>
        <v/>
      </c>
      <c r="H62" s="355" t="str">
        <f t="shared" si="17"/>
        <v/>
      </c>
      <c r="I62" s="385">
        <v>0.78400000000000003</v>
      </c>
      <c r="J62" s="357" t="str">
        <f t="shared" si="20"/>
        <v/>
      </c>
      <c r="K62" s="358" t="str">
        <f>IF(H62="","",RANK(J62,J54:J63,1))</f>
        <v/>
      </c>
      <c r="L62" s="388" t="str">
        <f t="shared" si="18"/>
        <v>VOLARE</v>
      </c>
      <c r="M62" s="323" t="str">
        <f>D50&amp;"-"&amp;N62</f>
        <v>-9</v>
      </c>
      <c r="N62" s="365">
        <v>9</v>
      </c>
      <c r="O62" s="366" t="str">
        <f>IF(ISNA(VLOOKUP(N62,$K54:$L63,2,FALSE)),"",VLOOKUP(N62,$K54:$L63,2,FALSE))</f>
        <v/>
      </c>
      <c r="P62" s="322"/>
      <c r="Q62" s="322"/>
      <c r="R62" s="322"/>
      <c r="S62" s="322"/>
      <c r="T62" s="322"/>
      <c r="U62" s="322"/>
      <c r="V62" s="322"/>
      <c r="W62" s="322"/>
      <c r="X62" s="322"/>
      <c r="Y62" s="322"/>
      <c r="Z62" s="322"/>
      <c r="AA62" s="322"/>
    </row>
    <row r="63" spans="1:27" ht="28" hidden="1" customHeight="1" thickBot="1" x14ac:dyDescent="0.3">
      <c r="A63" s="367" t="s">
        <v>22</v>
      </c>
      <c r="B63" s="350"/>
      <c r="C63" s="351"/>
      <c r="D63" s="384"/>
      <c r="E63" s="384"/>
      <c r="F63" s="354" t="str">
        <f t="shared" si="19"/>
        <v/>
      </c>
      <c r="G63" s="354" t="str">
        <f t="shared" si="16"/>
        <v/>
      </c>
      <c r="H63" s="355" t="str">
        <f t="shared" si="17"/>
        <v/>
      </c>
      <c r="I63" s="385">
        <v>0.85</v>
      </c>
      <c r="J63" s="357" t="str">
        <f t="shared" si="20"/>
        <v/>
      </c>
      <c r="K63" s="358" t="str">
        <f>IF(H63="","",RANK(J63,J54:J63,1))</f>
        <v/>
      </c>
      <c r="L63" s="388" t="str">
        <f t="shared" si="18"/>
        <v>Minerva</v>
      </c>
      <c r="M63" s="323" t="str">
        <f>D50&amp;"-"&amp;N63</f>
        <v>-10</v>
      </c>
      <c r="N63" s="368">
        <v>10</v>
      </c>
      <c r="O63" s="369" t="str">
        <f>IF(ISNA(VLOOKUP(N63,$K54:$L63,2,FALSE)),"",VLOOKUP(N63,$K54:$L63,2,FALSE))</f>
        <v/>
      </c>
      <c r="P63" s="322"/>
      <c r="Q63" s="322"/>
      <c r="R63" s="322"/>
      <c r="S63" s="322"/>
      <c r="T63" s="322"/>
      <c r="U63" s="322"/>
      <c r="V63" s="322"/>
      <c r="W63" s="322"/>
      <c r="X63" s="322"/>
      <c r="Y63" s="322"/>
      <c r="Z63" s="322"/>
      <c r="AA63" s="322"/>
    </row>
    <row r="64" spans="1:27" ht="11" customHeight="1" thickBot="1" x14ac:dyDescent="0.3">
      <c r="A64" s="370"/>
      <c r="B64" s="371"/>
      <c r="C64" s="372"/>
      <c r="D64" s="373"/>
      <c r="E64" s="374"/>
      <c r="F64" s="374"/>
      <c r="G64" s="374"/>
      <c r="H64" s="372"/>
      <c r="I64" s="372"/>
      <c r="J64" s="372"/>
      <c r="K64" s="372"/>
      <c r="L64" s="372"/>
      <c r="M64" s="375"/>
      <c r="N64" s="322"/>
      <c r="O64" s="376"/>
      <c r="P64" s="375"/>
      <c r="Q64" s="375"/>
      <c r="R64" s="375"/>
      <c r="S64" s="375"/>
      <c r="T64" s="375"/>
      <c r="U64" s="375"/>
      <c r="V64" s="375"/>
      <c r="W64" s="322"/>
      <c r="X64" s="322"/>
      <c r="Y64" s="322"/>
      <c r="Z64" s="322"/>
      <c r="AA64" s="322"/>
    </row>
    <row r="65" spans="1:27" ht="28" customHeight="1" thickBot="1" x14ac:dyDescent="0.3">
      <c r="A65" s="325"/>
      <c r="B65" s="377"/>
      <c r="C65" s="318"/>
      <c r="D65" s="378"/>
      <c r="E65" s="320"/>
      <c r="F65" s="315"/>
      <c r="G65" s="315"/>
      <c r="H65" s="379"/>
      <c r="I65" s="331"/>
      <c r="J65" s="380"/>
      <c r="K65" s="322"/>
      <c r="L65" s="322"/>
      <c r="M65" s="322"/>
      <c r="N65" s="322"/>
      <c r="P65" s="322"/>
      <c r="Q65" s="322"/>
      <c r="R65" s="322"/>
      <c r="S65" s="322"/>
      <c r="T65" s="322"/>
      <c r="U65" s="322"/>
      <c r="V65" s="322"/>
      <c r="W65" s="322"/>
      <c r="X65" s="322"/>
      <c r="Y65" s="322"/>
      <c r="Z65" s="322"/>
      <c r="AA65" s="322"/>
    </row>
    <row r="66" spans="1:27" ht="28" customHeight="1" thickBot="1" x14ac:dyDescent="0.3">
      <c r="A66" s="389" t="s">
        <v>61</v>
      </c>
      <c r="B66" s="317"/>
      <c r="C66" s="318"/>
      <c r="D66" s="319"/>
      <c r="E66" s="320"/>
      <c r="F66" s="315"/>
      <c r="G66" s="321"/>
      <c r="H66" s="322"/>
      <c r="I66" s="380"/>
      <c r="J66" s="380"/>
      <c r="K66" s="380"/>
      <c r="L66" s="380"/>
      <c r="M66" s="323"/>
      <c r="N66" s="380"/>
      <c r="O66" s="390"/>
      <c r="P66" s="380"/>
      <c r="Q66" s="322"/>
      <c r="R66" s="322"/>
      <c r="S66" s="322"/>
      <c r="T66" s="322"/>
      <c r="U66" s="322"/>
      <c r="V66" s="322"/>
      <c r="W66" s="322"/>
      <c r="X66" s="322"/>
      <c r="Y66" s="322"/>
      <c r="Z66" s="322"/>
      <c r="AA66" s="322"/>
    </row>
    <row r="67" spans="1:27" ht="28" customHeight="1" thickBot="1" x14ac:dyDescent="0.3">
      <c r="A67" s="347"/>
      <c r="B67" s="326"/>
      <c r="C67" s="327"/>
      <c r="D67" s="328"/>
      <c r="E67" s="329"/>
      <c r="F67" s="330"/>
      <c r="G67" s="330"/>
      <c r="H67" s="331"/>
      <c r="I67" s="380"/>
      <c r="J67" s="380"/>
      <c r="K67" s="380"/>
      <c r="L67" s="380"/>
      <c r="M67" s="323"/>
      <c r="N67" s="380"/>
      <c r="O67" s="390"/>
      <c r="P67" s="380"/>
      <c r="Q67" s="322"/>
      <c r="R67" s="322"/>
      <c r="S67" s="322"/>
      <c r="T67" s="322"/>
      <c r="U67" s="322"/>
      <c r="V67" s="322"/>
      <c r="W67" s="322"/>
      <c r="X67" s="322"/>
      <c r="Y67" s="322"/>
      <c r="Z67" s="322"/>
      <c r="AA67" s="322"/>
    </row>
    <row r="68" spans="1:27" ht="28" customHeight="1" thickBot="1" x14ac:dyDescent="0.3">
      <c r="A68" s="322"/>
      <c r="B68" s="332" t="s">
        <v>2</v>
      </c>
      <c r="C68" s="333" t="s">
        <v>3</v>
      </c>
      <c r="D68" s="334"/>
      <c r="E68" s="335"/>
      <c r="F68" s="335"/>
      <c r="G68" s="335"/>
      <c r="H68" s="446">
        <f>MAX(H70:H72)-MIN(H70:H72)</f>
        <v>6.1666666666666146</v>
      </c>
      <c r="I68" s="336"/>
      <c r="J68" s="336"/>
      <c r="K68" s="337"/>
      <c r="L68" s="337"/>
      <c r="M68" s="323"/>
      <c r="N68" s="322"/>
      <c r="O68" s="324" t="s">
        <v>65</v>
      </c>
      <c r="P68" s="322"/>
      <c r="Q68" s="322"/>
      <c r="R68" s="322"/>
      <c r="S68" s="322"/>
      <c r="T68" s="322"/>
      <c r="U68" s="322"/>
      <c r="V68" s="322"/>
      <c r="W68" s="322"/>
      <c r="X68" s="322"/>
      <c r="Y68" s="322"/>
      <c r="Z68" s="322"/>
      <c r="AA68" s="322"/>
    </row>
    <row r="69" spans="1:27" ht="28" customHeight="1" thickBot="1" x14ac:dyDescent="0.35">
      <c r="A69" s="338" t="s">
        <v>4</v>
      </c>
      <c r="B69" s="339" t="s">
        <v>5</v>
      </c>
      <c r="C69" s="340" t="s">
        <v>6</v>
      </c>
      <c r="D69" s="341" t="s">
        <v>7</v>
      </c>
      <c r="E69" s="342" t="s">
        <v>8</v>
      </c>
      <c r="F69" s="342" t="s">
        <v>9</v>
      </c>
      <c r="G69" s="342" t="s">
        <v>10</v>
      </c>
      <c r="H69" s="343" t="s">
        <v>11</v>
      </c>
      <c r="I69" s="344" t="s">
        <v>12</v>
      </c>
      <c r="J69" s="345" t="s">
        <v>13</v>
      </c>
      <c r="K69" s="346" t="s">
        <v>14</v>
      </c>
      <c r="L69" s="347" t="s">
        <v>23</v>
      </c>
      <c r="M69" s="323" t="s">
        <v>25</v>
      </c>
      <c r="N69" s="348" t="s">
        <v>24</v>
      </c>
      <c r="O69" s="349" t="s">
        <v>23</v>
      </c>
      <c r="P69" s="322"/>
      <c r="Q69" s="322"/>
      <c r="R69" s="322"/>
      <c r="S69" s="322"/>
      <c r="T69" s="322"/>
      <c r="U69" s="322"/>
      <c r="V69" s="322"/>
      <c r="W69" s="322"/>
      <c r="X69" s="322"/>
      <c r="Y69" s="322"/>
      <c r="Z69" s="322"/>
      <c r="AA69" s="322"/>
    </row>
    <row r="70" spans="1:27" ht="28" customHeight="1" thickBot="1" x14ac:dyDescent="0.35">
      <c r="A70" s="161" t="s">
        <v>76</v>
      </c>
      <c r="B70" s="350"/>
      <c r="C70" s="351"/>
      <c r="D70" s="81">
        <v>0.4236111111111111</v>
      </c>
      <c r="E70" s="81">
        <v>0.45340277777777777</v>
      </c>
      <c r="F70" s="354"/>
      <c r="G70" s="354"/>
      <c r="H70" s="355">
        <f t="shared" ref="H70:H79" si="21">IF(E70="","",(E70-D70)*1440)</f>
        <v>42.899999999999991</v>
      </c>
      <c r="I70" s="356">
        <v>0.95199999999999996</v>
      </c>
      <c r="J70" s="357">
        <f>IF(H70="","",H70*I70)</f>
        <v>40.840799999999987</v>
      </c>
      <c r="K70" s="358">
        <f>IF(H70="","",RANK(J70,J70:J79,1))</f>
        <v>3</v>
      </c>
      <c r="L70" s="388" t="str">
        <f t="shared" ref="L70:L79" si="22">A70</f>
        <v>LIQUID</v>
      </c>
      <c r="M70" s="323" t="str">
        <f>D66&amp;"-"&amp;N70</f>
        <v>-1</v>
      </c>
      <c r="N70" s="360">
        <v>1</v>
      </c>
      <c r="O70" s="361" t="str">
        <f>IF(ISNA(VLOOKUP(N70,$K70:$L79,2,FALSE)),"",VLOOKUP(N70,$K70:$L79,2,FALSE))</f>
        <v>NSA SPIRIT</v>
      </c>
      <c r="P70" s="322"/>
      <c r="Q70" s="322"/>
      <c r="R70" s="322"/>
      <c r="S70" s="322"/>
      <c r="T70" s="322"/>
      <c r="U70" s="322"/>
      <c r="V70" s="322"/>
      <c r="W70" s="322"/>
      <c r="X70" s="322"/>
      <c r="Y70" s="322"/>
      <c r="Z70" s="322"/>
      <c r="AA70" s="322"/>
    </row>
    <row r="71" spans="1:27" ht="28" customHeight="1" thickBot="1" x14ac:dyDescent="0.35">
      <c r="A71" s="161" t="s">
        <v>77</v>
      </c>
      <c r="B71" s="350"/>
      <c r="C71" s="351"/>
      <c r="D71" s="81">
        <v>0.4236111111111111</v>
      </c>
      <c r="E71" s="81">
        <v>0.45440972222222226</v>
      </c>
      <c r="F71" s="354"/>
      <c r="G71" s="354"/>
      <c r="H71" s="355">
        <f t="shared" si="21"/>
        <v>44.350000000000058</v>
      </c>
      <c r="I71" s="356">
        <v>0.877</v>
      </c>
      <c r="J71" s="357">
        <f t="shared" ref="J71:J79" si="23">IF(H71="","",H71*I71)</f>
        <v>38.894950000000051</v>
      </c>
      <c r="K71" s="358">
        <f>IF(H71="","",RANK(J71,J70:J79,1))</f>
        <v>1</v>
      </c>
      <c r="L71" s="388" t="str">
        <f t="shared" si="22"/>
        <v>NSA SPIRIT</v>
      </c>
      <c r="M71" s="323" t="str">
        <f>D66&amp;"-"&amp;N71</f>
        <v>-2</v>
      </c>
      <c r="N71" s="362">
        <v>2</v>
      </c>
      <c r="O71" s="363" t="str">
        <f>IF(ISNA(VLOOKUP(N71,$K70:$L79,2,FALSE)),"",VLOOKUP(N71,$K70:$L79,2,FALSE))</f>
        <v>TAZ</v>
      </c>
      <c r="P71" s="322"/>
      <c r="Q71" s="322"/>
      <c r="R71" s="322"/>
      <c r="S71" s="322"/>
      <c r="T71" s="322"/>
      <c r="U71" s="322"/>
      <c r="V71" s="322"/>
      <c r="W71" s="322"/>
      <c r="X71" s="322"/>
      <c r="Y71" s="322"/>
      <c r="Z71" s="322"/>
      <c r="AA71" s="322"/>
    </row>
    <row r="72" spans="1:27" ht="28" customHeight="1" thickBot="1" x14ac:dyDescent="0.35">
      <c r="A72" s="161" t="s">
        <v>78</v>
      </c>
      <c r="B72" s="350"/>
      <c r="C72" s="351"/>
      <c r="D72" s="81">
        <v>0.4236111111111111</v>
      </c>
      <c r="E72" s="81">
        <v>0.45768518518518514</v>
      </c>
      <c r="F72" s="354"/>
      <c r="G72" s="354"/>
      <c r="H72" s="355">
        <f t="shared" si="21"/>
        <v>49.066666666666606</v>
      </c>
      <c r="I72" s="356">
        <v>0.877</v>
      </c>
      <c r="J72" s="357">
        <f t="shared" si="23"/>
        <v>43.031466666666617</v>
      </c>
      <c r="K72" s="358">
        <f>IF(H72="","",RANK(J72,J70:J79,1))</f>
        <v>4</v>
      </c>
      <c r="L72" s="388" t="str">
        <f t="shared" si="22"/>
        <v>NSA CHALLENGRE</v>
      </c>
      <c r="M72" s="323" t="str">
        <f>D66&amp;"-"&amp;N72</f>
        <v>-3</v>
      </c>
      <c r="N72" s="362">
        <v>3</v>
      </c>
      <c r="O72" s="364" t="str">
        <f>IF(ISNA(VLOOKUP(N72,$K70:$L79,2,FALSE)),"",VLOOKUP(N72,$K70:$L79,2,FALSE))</f>
        <v>LIQUID</v>
      </c>
      <c r="P72" s="322"/>
      <c r="Q72" s="322"/>
      <c r="R72" s="322"/>
      <c r="S72" s="322"/>
      <c r="T72" s="322"/>
      <c r="U72" s="322"/>
      <c r="V72" s="322"/>
      <c r="W72" s="322"/>
      <c r="X72" s="322"/>
      <c r="Y72" s="322"/>
      <c r="Z72" s="322"/>
      <c r="AA72" s="322"/>
    </row>
    <row r="73" spans="1:27" ht="28" customHeight="1" x14ac:dyDescent="0.3">
      <c r="A73" s="161" t="s">
        <v>79</v>
      </c>
      <c r="B73" s="350"/>
      <c r="C73" s="351"/>
      <c r="D73" s="81">
        <v>0.4236111111111111</v>
      </c>
      <c r="E73" s="81">
        <v>0.45271990740740736</v>
      </c>
      <c r="F73" s="354"/>
      <c r="G73" s="354"/>
      <c r="H73" s="355">
        <f t="shared" si="21"/>
        <v>41.916666666666615</v>
      </c>
      <c r="I73" s="356">
        <v>0.94899999999999995</v>
      </c>
      <c r="J73" s="357">
        <f t="shared" si="23"/>
        <v>39.778916666666618</v>
      </c>
      <c r="K73" s="358">
        <f>IF(H73="","",RANK(J73,J70:J79,1))</f>
        <v>2</v>
      </c>
      <c r="L73" s="388" t="str">
        <f t="shared" si="22"/>
        <v>TAZ</v>
      </c>
      <c r="M73" s="323" t="str">
        <f>D66&amp;"-"&amp;N73</f>
        <v>-4</v>
      </c>
      <c r="N73" s="365">
        <v>4</v>
      </c>
      <c r="O73" s="366" t="str">
        <f>IF(ISNA(VLOOKUP(N73,$K70:$L79,2,FALSE)),"",VLOOKUP(N73,$K70:$L79,2,FALSE))</f>
        <v>NSA CHALLENGRE</v>
      </c>
      <c r="P73" s="322"/>
      <c r="Q73" s="322"/>
      <c r="R73" s="322"/>
      <c r="S73" s="322"/>
      <c r="T73" s="322"/>
      <c r="U73" s="322"/>
      <c r="V73" s="322"/>
      <c r="W73" s="322"/>
      <c r="X73" s="322"/>
      <c r="Y73" s="322"/>
      <c r="Z73" s="322"/>
      <c r="AA73" s="322"/>
    </row>
    <row r="74" spans="1:27" ht="28" hidden="1" customHeight="1" x14ac:dyDescent="0.25">
      <c r="A74" s="161" t="s">
        <v>19</v>
      </c>
      <c r="B74" s="350"/>
      <c r="C74" s="351"/>
      <c r="D74" s="383"/>
      <c r="E74" s="383"/>
      <c r="F74" s="354"/>
      <c r="G74" s="354"/>
      <c r="H74" s="355" t="str">
        <f t="shared" si="21"/>
        <v/>
      </c>
      <c r="I74" s="385">
        <v>0.78100000000000003</v>
      </c>
      <c r="J74" s="357" t="str">
        <f t="shared" si="23"/>
        <v/>
      </c>
      <c r="K74" s="358" t="str">
        <f>IF(H74="","",RANK(J74,J70:J79,1))</f>
        <v/>
      </c>
      <c r="L74" s="388" t="str">
        <f t="shared" si="22"/>
        <v>SEAL</v>
      </c>
      <c r="M74" s="323" t="str">
        <f>D66&amp;"-"&amp;N74</f>
        <v>-5</v>
      </c>
      <c r="N74" s="365">
        <v>5</v>
      </c>
      <c r="O74" s="366" t="str">
        <f>IF(ISNA(VLOOKUP(N74,$K70:$L79,2,FALSE)),"",VLOOKUP(N74,$K70:$L79,2,FALSE))</f>
        <v/>
      </c>
      <c r="P74" s="322"/>
      <c r="Q74" s="322"/>
      <c r="R74" s="322"/>
      <c r="S74" s="322"/>
      <c r="T74" s="322"/>
      <c r="U74" s="322"/>
      <c r="V74" s="322"/>
      <c r="W74" s="322"/>
      <c r="X74" s="322"/>
      <c r="Y74" s="322"/>
      <c r="Z74" s="322"/>
      <c r="AA74" s="322"/>
    </row>
    <row r="75" spans="1:27" ht="28" hidden="1" customHeight="1" x14ac:dyDescent="0.25">
      <c r="A75" s="161" t="s">
        <v>20</v>
      </c>
      <c r="B75" s="350"/>
      <c r="C75" s="351"/>
      <c r="D75" s="384"/>
      <c r="E75" s="384"/>
      <c r="F75" s="354"/>
      <c r="G75" s="354"/>
      <c r="H75" s="355" t="str">
        <f t="shared" si="21"/>
        <v/>
      </c>
      <c r="I75" s="385">
        <v>0.78400000000000003</v>
      </c>
      <c r="J75" s="357" t="str">
        <f t="shared" si="23"/>
        <v/>
      </c>
      <c r="K75" s="358" t="str">
        <f>IF(H75="","",RANK(J75,J70:J79,1))</f>
        <v/>
      </c>
      <c r="L75" s="388" t="str">
        <f t="shared" si="22"/>
        <v>PIMS</v>
      </c>
      <c r="M75" s="323" t="str">
        <f>D66&amp;"-"&amp;N75</f>
        <v>-6</v>
      </c>
      <c r="N75" s="365">
        <v>6</v>
      </c>
      <c r="O75" s="366" t="str">
        <f>IF(ISNA(VLOOKUP(N75,$K70:$L79,2,FALSE)),"",VLOOKUP(N75,$K70:$L79,2,FALSE))</f>
        <v/>
      </c>
      <c r="P75" s="322"/>
      <c r="Q75" s="322"/>
      <c r="R75" s="322"/>
      <c r="S75" s="322"/>
      <c r="T75" s="322"/>
      <c r="U75" s="322"/>
      <c r="V75" s="322"/>
      <c r="W75" s="322"/>
      <c r="X75" s="322"/>
      <c r="Y75" s="322"/>
      <c r="Z75" s="322"/>
      <c r="AA75" s="322"/>
    </row>
    <row r="76" spans="1:27" ht="28" hidden="1" customHeight="1" x14ac:dyDescent="0.25">
      <c r="A76" s="161" t="s">
        <v>18</v>
      </c>
      <c r="B76" s="350"/>
      <c r="C76" s="351"/>
      <c r="D76" s="384"/>
      <c r="E76" s="384"/>
      <c r="F76" s="354"/>
      <c r="G76" s="354"/>
      <c r="H76" s="355" t="str">
        <f t="shared" si="21"/>
        <v/>
      </c>
      <c r="I76" s="385">
        <v>0.81299999999999994</v>
      </c>
      <c r="J76" s="357" t="str">
        <f t="shared" si="23"/>
        <v/>
      </c>
      <c r="K76" s="358" t="str">
        <f>IF(H76="","",RANK(J76,J70:J79,1))</f>
        <v/>
      </c>
      <c r="L76" s="388" t="str">
        <f t="shared" si="22"/>
        <v>LJ windward</v>
      </c>
      <c r="M76" s="323" t="str">
        <f>D66&amp;"-"&amp;N76</f>
        <v>-7</v>
      </c>
      <c r="N76" s="365">
        <v>7</v>
      </c>
      <c r="O76" s="366" t="str">
        <f>IF(ISNA(VLOOKUP(N76,$K70:$L79,2,FALSE)),"",VLOOKUP(N76,$K70:$L79,2,FALSE))</f>
        <v/>
      </c>
      <c r="P76" s="322"/>
      <c r="Q76" s="322"/>
      <c r="R76" s="322"/>
      <c r="S76" s="322"/>
      <c r="T76" s="322"/>
      <c r="U76" s="322"/>
      <c r="V76" s="322"/>
      <c r="W76" s="322"/>
      <c r="X76" s="322"/>
      <c r="Y76" s="322"/>
      <c r="Z76" s="322"/>
      <c r="AA76" s="322"/>
    </row>
    <row r="77" spans="1:27" ht="28" hidden="1" customHeight="1" x14ac:dyDescent="0.25">
      <c r="A77" s="161" t="s">
        <v>21</v>
      </c>
      <c r="B77" s="350"/>
      <c r="C77" s="351"/>
      <c r="D77" s="384"/>
      <c r="E77" s="384"/>
      <c r="F77" s="354"/>
      <c r="G77" s="354"/>
      <c r="H77" s="355" t="str">
        <f t="shared" si="21"/>
        <v/>
      </c>
      <c r="I77" s="385">
        <v>0.80600000000000005</v>
      </c>
      <c r="J77" s="357" t="str">
        <f t="shared" si="23"/>
        <v/>
      </c>
      <c r="K77" s="358" t="str">
        <f>IF(H77="","",RANK(J77,J70:J79,1))</f>
        <v/>
      </c>
      <c r="L77" s="388" t="str">
        <f t="shared" si="22"/>
        <v>IMAGINE</v>
      </c>
      <c r="M77" s="323" t="str">
        <f>D66&amp;"-"&amp;N77</f>
        <v>-8</v>
      </c>
      <c r="N77" s="365">
        <v>8</v>
      </c>
      <c r="O77" s="366" t="str">
        <f>IF(ISNA(VLOOKUP(N77,$K70:$L79,2,FALSE)),"",VLOOKUP(N77,$K70:$L79,2,FALSE))</f>
        <v/>
      </c>
      <c r="P77" s="322"/>
      <c r="Q77" s="322"/>
      <c r="R77" s="322"/>
      <c r="S77" s="322"/>
      <c r="T77" s="322"/>
      <c r="U77" s="322"/>
      <c r="V77" s="322"/>
      <c r="W77" s="322"/>
      <c r="X77" s="322"/>
      <c r="Y77" s="322"/>
      <c r="Z77" s="322"/>
      <c r="AA77" s="322"/>
    </row>
    <row r="78" spans="1:27" ht="28" hidden="1" customHeight="1" x14ac:dyDescent="0.25">
      <c r="A78" s="161" t="s">
        <v>16</v>
      </c>
      <c r="B78" s="350"/>
      <c r="C78" s="351"/>
      <c r="D78" s="383"/>
      <c r="E78" s="384"/>
      <c r="F78" s="354"/>
      <c r="G78" s="354"/>
      <c r="H78" s="355" t="str">
        <f t="shared" si="21"/>
        <v/>
      </c>
      <c r="I78" s="385">
        <v>0.78400000000000003</v>
      </c>
      <c r="J78" s="357" t="str">
        <f t="shared" si="23"/>
        <v/>
      </c>
      <c r="K78" s="358" t="str">
        <f>IF(H78="","",RANK(J78,J70:J79,1))</f>
        <v/>
      </c>
      <c r="L78" s="388" t="str">
        <f t="shared" si="22"/>
        <v>VOLARE</v>
      </c>
      <c r="M78" s="323" t="str">
        <f>D66&amp;"-"&amp;N78</f>
        <v>-9</v>
      </c>
      <c r="N78" s="365">
        <v>9</v>
      </c>
      <c r="O78" s="366" t="str">
        <f>IF(ISNA(VLOOKUP(N78,$K70:$L79,2,FALSE)),"",VLOOKUP(N78,$K70:$L79,2,FALSE))</f>
        <v/>
      </c>
      <c r="P78" s="322"/>
      <c r="Q78" s="322"/>
      <c r="R78" s="322"/>
      <c r="S78" s="322"/>
      <c r="T78" s="322"/>
      <c r="U78" s="322"/>
      <c r="V78" s="322"/>
      <c r="W78" s="322"/>
      <c r="X78" s="322"/>
      <c r="Y78" s="322"/>
      <c r="Z78" s="322"/>
      <c r="AA78" s="322"/>
    </row>
    <row r="79" spans="1:27" ht="28" hidden="1" customHeight="1" thickBot="1" x14ac:dyDescent="0.3">
      <c r="A79" s="367" t="s">
        <v>22</v>
      </c>
      <c r="B79" s="350"/>
      <c r="C79" s="351"/>
      <c r="D79" s="384"/>
      <c r="E79" s="384"/>
      <c r="F79" s="354"/>
      <c r="G79" s="354"/>
      <c r="H79" s="355" t="str">
        <f t="shared" si="21"/>
        <v/>
      </c>
      <c r="I79" s="385">
        <v>0.85</v>
      </c>
      <c r="J79" s="357" t="str">
        <f t="shared" si="23"/>
        <v/>
      </c>
      <c r="K79" s="358" t="str">
        <f>IF(H79="","",RANK(J79,J70:J79,1))</f>
        <v/>
      </c>
      <c r="L79" s="388" t="str">
        <f t="shared" si="22"/>
        <v>Minerva</v>
      </c>
      <c r="M79" s="323" t="str">
        <f>D66&amp;"-"&amp;N79</f>
        <v>-10</v>
      </c>
      <c r="N79" s="368">
        <v>10</v>
      </c>
      <c r="O79" s="369" t="str">
        <f>IF(ISNA(VLOOKUP(N79,$K70:$L79,2,FALSE)),"",VLOOKUP(N79,$K70:$L79,2,FALSE))</f>
        <v/>
      </c>
      <c r="P79" s="322"/>
      <c r="Q79" s="322"/>
      <c r="R79" s="322"/>
      <c r="S79" s="322"/>
      <c r="T79" s="322"/>
      <c r="U79" s="322"/>
      <c r="V79" s="322"/>
      <c r="W79" s="322"/>
      <c r="X79" s="322"/>
      <c r="Y79" s="322"/>
      <c r="Z79" s="322"/>
      <c r="AA79" s="322"/>
    </row>
    <row r="80" spans="1:27" ht="11" customHeight="1" thickBot="1" x14ac:dyDescent="0.3">
      <c r="A80" s="370"/>
      <c r="B80" s="371"/>
      <c r="C80" s="372"/>
      <c r="D80" s="373"/>
      <c r="E80" s="374"/>
      <c r="F80" s="374"/>
      <c r="G80" s="374"/>
      <c r="H80" s="372"/>
      <c r="I80" s="372"/>
      <c r="J80" s="372"/>
      <c r="K80" s="372"/>
      <c r="L80" s="372"/>
      <c r="M80" s="375"/>
      <c r="N80" s="322"/>
      <c r="O80" s="376"/>
      <c r="P80" s="375"/>
      <c r="Q80" s="375"/>
      <c r="R80" s="375"/>
      <c r="S80" s="375"/>
      <c r="T80" s="375"/>
      <c r="U80" s="375"/>
      <c r="V80" s="375"/>
      <c r="W80" s="322"/>
      <c r="X80" s="322"/>
      <c r="Y80" s="322"/>
      <c r="Z80" s="322"/>
      <c r="AA80" s="322"/>
    </row>
    <row r="81" spans="1:27" ht="28" customHeight="1" thickBot="1" x14ac:dyDescent="0.3">
      <c r="A81" s="325"/>
      <c r="B81" s="377"/>
      <c r="C81" s="318"/>
      <c r="D81" s="378"/>
      <c r="E81" s="320"/>
      <c r="F81" s="315"/>
      <c r="G81" s="315"/>
      <c r="H81" s="379"/>
      <c r="I81" s="331"/>
      <c r="J81" s="380"/>
      <c r="K81" s="322"/>
      <c r="L81" s="322"/>
      <c r="M81" s="322"/>
      <c r="N81" s="322"/>
      <c r="P81" s="322"/>
      <c r="Q81" s="322"/>
      <c r="R81" s="322"/>
      <c r="S81" s="322"/>
      <c r="T81" s="322"/>
      <c r="U81" s="322"/>
      <c r="V81" s="322"/>
      <c r="W81" s="322"/>
      <c r="X81" s="322"/>
      <c r="Y81" s="322"/>
      <c r="Z81" s="322"/>
      <c r="AA81" s="322"/>
    </row>
    <row r="82" spans="1:27" ht="28" customHeight="1" thickBot="1" x14ac:dyDescent="0.3">
      <c r="A82" s="389" t="s">
        <v>62</v>
      </c>
      <c r="B82" s="317"/>
      <c r="C82" s="318"/>
      <c r="D82" s="319"/>
      <c r="E82" s="320"/>
      <c r="F82" s="315"/>
      <c r="G82" s="321"/>
      <c r="H82" s="322"/>
      <c r="I82" s="331"/>
      <c r="J82" s="331"/>
      <c r="K82" s="331"/>
      <c r="L82" s="331"/>
      <c r="M82" s="323"/>
      <c r="N82" s="331"/>
      <c r="O82" s="397"/>
      <c r="P82" s="331"/>
      <c r="Q82" s="322"/>
      <c r="R82" s="322"/>
      <c r="S82" s="322"/>
      <c r="T82" s="322"/>
      <c r="U82" s="322"/>
      <c r="V82" s="322"/>
      <c r="W82" s="322"/>
      <c r="X82" s="322"/>
      <c r="Y82" s="322"/>
      <c r="Z82" s="322"/>
      <c r="AA82" s="322"/>
    </row>
    <row r="83" spans="1:27" ht="28" customHeight="1" thickBot="1" x14ac:dyDescent="0.3">
      <c r="A83" s="381" t="s">
        <v>1</v>
      </c>
      <c r="B83" s="326"/>
      <c r="C83" s="327"/>
      <c r="D83" s="328"/>
      <c r="E83" s="329"/>
      <c r="F83" s="330"/>
      <c r="G83" s="330"/>
      <c r="H83" s="331"/>
      <c r="I83" s="331"/>
      <c r="J83" s="331"/>
      <c r="K83" s="331"/>
      <c r="L83" s="331"/>
      <c r="M83" s="323"/>
      <c r="N83" s="331"/>
      <c r="O83" s="397"/>
      <c r="P83" s="331"/>
      <c r="Q83" s="322"/>
      <c r="R83" s="322"/>
      <c r="S83" s="322"/>
      <c r="T83" s="322"/>
      <c r="U83" s="322"/>
      <c r="V83" s="322"/>
      <c r="W83" s="322"/>
      <c r="X83" s="322"/>
      <c r="Y83" s="322"/>
      <c r="Z83" s="322"/>
      <c r="AA83" s="322"/>
    </row>
    <row r="84" spans="1:27" ht="28" customHeight="1" thickBot="1" x14ac:dyDescent="0.3">
      <c r="A84" s="322"/>
      <c r="B84" s="332" t="s">
        <v>2</v>
      </c>
      <c r="C84" s="333" t="s">
        <v>3</v>
      </c>
      <c r="D84" s="334"/>
      <c r="E84" s="335"/>
      <c r="F84" s="335"/>
      <c r="G84" s="335"/>
      <c r="H84" s="446">
        <f>MAX(H86:H88)-MIN(H86:H88)</f>
        <v>3.8833333333331908</v>
      </c>
      <c r="I84" s="336"/>
      <c r="J84" s="336"/>
      <c r="K84" s="337"/>
      <c r="L84" s="337"/>
      <c r="M84" s="323"/>
      <c r="N84" s="348"/>
      <c r="O84" s="349" t="s">
        <v>65</v>
      </c>
      <c r="P84" s="322"/>
      <c r="Q84" s="322"/>
      <c r="R84" s="322"/>
      <c r="S84" s="322"/>
      <c r="T84" s="322"/>
      <c r="U84" s="322"/>
      <c r="V84" s="322"/>
      <c r="W84" s="322"/>
      <c r="X84" s="322"/>
      <c r="Y84" s="322"/>
      <c r="Z84" s="322"/>
      <c r="AA84" s="322"/>
    </row>
    <row r="85" spans="1:27" ht="28" customHeight="1" thickBot="1" x14ac:dyDescent="0.35">
      <c r="A85" s="338" t="s">
        <v>4</v>
      </c>
      <c r="B85" s="339" t="s">
        <v>5</v>
      </c>
      <c r="C85" s="340" t="s">
        <v>6</v>
      </c>
      <c r="D85" s="341" t="s">
        <v>7</v>
      </c>
      <c r="E85" s="342" t="s">
        <v>8</v>
      </c>
      <c r="F85" s="342" t="s">
        <v>9</v>
      </c>
      <c r="G85" s="342" t="s">
        <v>10</v>
      </c>
      <c r="H85" s="343" t="s">
        <v>11</v>
      </c>
      <c r="I85" s="344" t="s">
        <v>12</v>
      </c>
      <c r="J85" s="345" t="s">
        <v>13</v>
      </c>
      <c r="K85" s="346" t="s">
        <v>14</v>
      </c>
      <c r="L85" s="347" t="s">
        <v>23</v>
      </c>
      <c r="M85" s="323" t="s">
        <v>25</v>
      </c>
      <c r="N85" s="348" t="s">
        <v>24</v>
      </c>
      <c r="O85" s="349" t="s">
        <v>23</v>
      </c>
      <c r="P85" s="322"/>
      <c r="Q85" s="322"/>
      <c r="R85" s="322"/>
      <c r="S85" s="322"/>
      <c r="T85" s="322"/>
      <c r="U85" s="322"/>
      <c r="V85" s="322"/>
      <c r="W85" s="322"/>
      <c r="X85" s="322"/>
      <c r="Y85" s="322"/>
      <c r="Z85" s="322"/>
      <c r="AA85" s="322"/>
    </row>
    <row r="86" spans="1:27" ht="28" customHeight="1" thickBot="1" x14ac:dyDescent="0.35">
      <c r="A86" s="161" t="s">
        <v>76</v>
      </c>
      <c r="B86" s="350"/>
      <c r="C86" s="351"/>
      <c r="D86" s="81">
        <v>0.46875</v>
      </c>
      <c r="E86" s="81">
        <v>0.48784722222222227</v>
      </c>
      <c r="F86" s="354">
        <f>IF(E86="","",E86-D86)</f>
        <v>1.9097222222222265E-2</v>
      </c>
      <c r="G86" s="354">
        <f t="shared" ref="G86:G95" si="24">F86</f>
        <v>1.9097222222222265E-2</v>
      </c>
      <c r="H86" s="355">
        <f t="shared" ref="H86:H95" si="25">IF(E86="","",(E86-D86)*1440)</f>
        <v>27.500000000000064</v>
      </c>
      <c r="I86" s="356">
        <v>0.95199999999999996</v>
      </c>
      <c r="J86" s="357">
        <f>IF(H86="","",H86*I86)</f>
        <v>26.18000000000006</v>
      </c>
      <c r="K86" s="358">
        <f>IF(H86="","",RANK(J86,J86:J95,1))</f>
        <v>2</v>
      </c>
      <c r="L86" s="388" t="str">
        <f t="shared" ref="L86:L95" si="26">A86</f>
        <v>LIQUID</v>
      </c>
      <c r="M86" s="323" t="str">
        <f>D82&amp;"-"&amp;N86</f>
        <v>-1</v>
      </c>
      <c r="N86" s="360">
        <v>1</v>
      </c>
      <c r="O86" s="361" t="str">
        <f>IF(ISNA(VLOOKUP(N86,$K86:$L95,2,FALSE)),"",VLOOKUP(N86,$K86:$L95,2,FALSE))</f>
        <v>NSA SPIRIT</v>
      </c>
      <c r="P86" s="322"/>
      <c r="Q86" s="322"/>
      <c r="R86" s="322"/>
      <c r="S86" s="322"/>
      <c r="T86" s="322"/>
      <c r="U86" s="322"/>
      <c r="V86" s="322"/>
      <c r="W86" s="322"/>
      <c r="X86" s="322"/>
      <c r="Y86" s="322"/>
      <c r="Z86" s="322"/>
      <c r="AA86" s="322"/>
    </row>
    <row r="87" spans="1:27" ht="28" customHeight="1" thickBot="1" x14ac:dyDescent="0.35">
      <c r="A87" s="161" t="s">
        <v>77</v>
      </c>
      <c r="B87" s="350"/>
      <c r="C87" s="351"/>
      <c r="D87" s="81">
        <v>0.46875</v>
      </c>
      <c r="E87" s="81">
        <v>0.48888888888888887</v>
      </c>
      <c r="F87" s="354">
        <f t="shared" ref="F87:F95" si="27">IF(E87="","",E87-D87)</f>
        <v>2.0138888888888873E-2</v>
      </c>
      <c r="G87" s="354">
        <f t="shared" si="24"/>
        <v>2.0138888888888873E-2</v>
      </c>
      <c r="H87" s="355">
        <f t="shared" si="25"/>
        <v>28.999999999999979</v>
      </c>
      <c r="I87" s="356">
        <v>0.877</v>
      </c>
      <c r="J87" s="357">
        <f t="shared" ref="J87:J95" si="28">IF(H87="","",H87*I87)</f>
        <v>25.432999999999982</v>
      </c>
      <c r="K87" s="358">
        <f>IF(H87="","",RANK(J87,J86:J95,1))</f>
        <v>1</v>
      </c>
      <c r="L87" s="388" t="str">
        <f t="shared" si="26"/>
        <v>NSA SPIRIT</v>
      </c>
      <c r="M87" s="323" t="str">
        <f>D82&amp;"-"&amp;N87</f>
        <v>-2</v>
      </c>
      <c r="N87" s="362">
        <v>2</v>
      </c>
      <c r="O87" s="363" t="str">
        <f>IF(ISNA(VLOOKUP(N87,$K86:$L95,2,FALSE)),"",VLOOKUP(N87,$K86:$L95,2,FALSE))</f>
        <v>LIQUID</v>
      </c>
      <c r="P87" s="322"/>
      <c r="Q87" s="322"/>
      <c r="R87" s="322"/>
      <c r="S87" s="322"/>
      <c r="T87" s="322"/>
      <c r="U87" s="322"/>
      <c r="V87" s="322"/>
      <c r="W87" s="322"/>
      <c r="X87" s="322"/>
      <c r="Y87" s="322"/>
      <c r="Z87" s="322"/>
      <c r="AA87" s="322"/>
    </row>
    <row r="88" spans="1:27" ht="28" customHeight="1" thickBot="1" x14ac:dyDescent="0.35">
      <c r="A88" s="161" t="s">
        <v>78</v>
      </c>
      <c r="B88" s="350"/>
      <c r="C88" s="351"/>
      <c r="D88" s="81">
        <v>0.46875</v>
      </c>
      <c r="E88" s="81">
        <v>0.49054398148148143</v>
      </c>
      <c r="F88" s="354">
        <f t="shared" si="27"/>
        <v>2.1793981481481428E-2</v>
      </c>
      <c r="G88" s="354">
        <f t="shared" si="24"/>
        <v>2.1793981481481428E-2</v>
      </c>
      <c r="H88" s="355">
        <f t="shared" si="25"/>
        <v>31.383333333333255</v>
      </c>
      <c r="I88" s="356">
        <v>0.877</v>
      </c>
      <c r="J88" s="357">
        <f t="shared" si="28"/>
        <v>27.523183333333264</v>
      </c>
      <c r="K88" s="358">
        <f>IF(H88="","",RANK(J88,J86:J95,1))</f>
        <v>4</v>
      </c>
      <c r="L88" s="388" t="str">
        <f t="shared" si="26"/>
        <v>NSA CHALLENGRE</v>
      </c>
      <c r="M88" s="323" t="str">
        <f>D82&amp;"-"&amp;N88</f>
        <v>-3</v>
      </c>
      <c r="N88" s="362">
        <v>3</v>
      </c>
      <c r="O88" s="364" t="str">
        <f>IF(ISNA(VLOOKUP(N88,$K86:$L95,2,FALSE)),"",VLOOKUP(N88,$K86:$L95,2,FALSE))</f>
        <v>TAZ</v>
      </c>
      <c r="P88" s="322"/>
      <c r="Q88" s="322"/>
      <c r="R88" s="322"/>
      <c r="S88" s="322"/>
      <c r="T88" s="322"/>
      <c r="U88" s="322"/>
      <c r="V88" s="322"/>
      <c r="W88" s="322"/>
      <c r="X88" s="322"/>
      <c r="Y88" s="322"/>
      <c r="Z88" s="322"/>
      <c r="AA88" s="322"/>
    </row>
    <row r="89" spans="1:27" ht="28" customHeight="1" x14ac:dyDescent="0.3">
      <c r="A89" s="161" t="s">
        <v>79</v>
      </c>
      <c r="B89" s="350"/>
      <c r="C89" s="351"/>
      <c r="D89" s="81">
        <v>0.46875</v>
      </c>
      <c r="E89" s="81">
        <v>0.48843750000000002</v>
      </c>
      <c r="F89" s="354">
        <f t="shared" si="27"/>
        <v>1.9687500000000024E-2</v>
      </c>
      <c r="G89" s="354">
        <f t="shared" si="24"/>
        <v>1.9687500000000024E-2</v>
      </c>
      <c r="H89" s="355">
        <f t="shared" si="25"/>
        <v>28.350000000000037</v>
      </c>
      <c r="I89" s="356">
        <v>0.94899999999999995</v>
      </c>
      <c r="J89" s="357">
        <f t="shared" si="28"/>
        <v>26.904150000000033</v>
      </c>
      <c r="K89" s="358">
        <f>IF(H89="","",RANK(J89,J86:J95,1))</f>
        <v>3</v>
      </c>
      <c r="L89" s="388" t="str">
        <f t="shared" si="26"/>
        <v>TAZ</v>
      </c>
      <c r="M89" s="323" t="str">
        <f>D82&amp;"-"&amp;N89</f>
        <v>-4</v>
      </c>
      <c r="N89" s="365">
        <v>4</v>
      </c>
      <c r="O89" s="366" t="str">
        <f>IF(ISNA(VLOOKUP(N89,$K86:$L95,2,FALSE)),"",VLOOKUP(N89,$K86:$L95,2,FALSE))</f>
        <v>NSA CHALLENGRE</v>
      </c>
      <c r="P89" s="322"/>
      <c r="Q89" s="322"/>
      <c r="R89" s="322"/>
      <c r="S89" s="322"/>
      <c r="T89" s="322"/>
      <c r="U89" s="322"/>
      <c r="V89" s="322"/>
      <c r="W89" s="322"/>
      <c r="X89" s="322"/>
      <c r="Y89" s="322"/>
      <c r="Z89" s="322"/>
      <c r="AA89" s="322"/>
    </row>
    <row r="90" spans="1:27" ht="28" hidden="1" customHeight="1" x14ac:dyDescent="0.25">
      <c r="A90" s="161" t="s">
        <v>19</v>
      </c>
      <c r="B90" s="350"/>
      <c r="C90" s="351"/>
      <c r="D90" s="383"/>
      <c r="E90" s="383"/>
      <c r="F90" s="354" t="str">
        <f t="shared" si="27"/>
        <v/>
      </c>
      <c r="G90" s="354" t="str">
        <f t="shared" si="24"/>
        <v/>
      </c>
      <c r="H90" s="355" t="str">
        <f t="shared" si="25"/>
        <v/>
      </c>
      <c r="I90" s="385">
        <v>0.78100000000000003</v>
      </c>
      <c r="J90" s="357" t="str">
        <f t="shared" si="28"/>
        <v/>
      </c>
      <c r="K90" s="358" t="str">
        <f>IF(H90="","",RANK(J90,J86:J95,1))</f>
        <v/>
      </c>
      <c r="L90" s="388" t="str">
        <f t="shared" si="26"/>
        <v>SEAL</v>
      </c>
      <c r="M90" s="323" t="str">
        <f>D82&amp;"-"&amp;N90</f>
        <v>-5</v>
      </c>
      <c r="N90" s="365">
        <v>5</v>
      </c>
      <c r="O90" s="366" t="str">
        <f>IF(ISNA(VLOOKUP(N90,$K86:$L95,2,FALSE)),"",VLOOKUP(N90,$K86:$L95,2,FALSE))</f>
        <v/>
      </c>
      <c r="P90" s="322"/>
      <c r="Q90" s="322"/>
      <c r="R90" s="322"/>
      <c r="S90" s="322"/>
      <c r="T90" s="322"/>
      <c r="U90" s="322"/>
      <c r="V90" s="322"/>
      <c r="W90" s="322"/>
      <c r="X90" s="322"/>
      <c r="Y90" s="322"/>
      <c r="Z90" s="322"/>
      <c r="AA90" s="322"/>
    </row>
    <row r="91" spans="1:27" ht="28" hidden="1" customHeight="1" x14ac:dyDescent="0.25">
      <c r="A91" s="161" t="s">
        <v>20</v>
      </c>
      <c r="B91" s="350"/>
      <c r="C91" s="351"/>
      <c r="D91" s="384"/>
      <c r="E91" s="384"/>
      <c r="F91" s="354" t="str">
        <f t="shared" si="27"/>
        <v/>
      </c>
      <c r="G91" s="354" t="str">
        <f t="shared" si="24"/>
        <v/>
      </c>
      <c r="H91" s="355" t="str">
        <f t="shared" si="25"/>
        <v/>
      </c>
      <c r="I91" s="385">
        <v>0.78400000000000003</v>
      </c>
      <c r="J91" s="357" t="str">
        <f t="shared" si="28"/>
        <v/>
      </c>
      <c r="K91" s="358" t="str">
        <f>IF(H91="","",RANK(J91,J86:J95,1))</f>
        <v/>
      </c>
      <c r="L91" s="388" t="str">
        <f t="shared" si="26"/>
        <v>PIMS</v>
      </c>
      <c r="M91" s="323" t="str">
        <f>D82&amp;"-"&amp;N91</f>
        <v>-6</v>
      </c>
      <c r="N91" s="365">
        <v>6</v>
      </c>
      <c r="O91" s="366" t="str">
        <f>IF(ISNA(VLOOKUP(N91,$K86:$L95,2,FALSE)),"",VLOOKUP(N91,$K86:$L95,2,FALSE))</f>
        <v/>
      </c>
      <c r="P91" s="322"/>
      <c r="Q91" s="322"/>
      <c r="R91" s="322"/>
      <c r="S91" s="322"/>
      <c r="T91" s="322"/>
      <c r="U91" s="322"/>
      <c r="V91" s="322"/>
      <c r="W91" s="322"/>
      <c r="X91" s="322"/>
      <c r="Y91" s="322"/>
      <c r="Z91" s="322"/>
      <c r="AA91" s="322"/>
    </row>
    <row r="92" spans="1:27" ht="28" hidden="1" customHeight="1" x14ac:dyDescent="0.25">
      <c r="A92" s="161" t="s">
        <v>18</v>
      </c>
      <c r="B92" s="350"/>
      <c r="C92" s="351"/>
      <c r="D92" s="383"/>
      <c r="E92" s="383"/>
      <c r="F92" s="354" t="str">
        <f t="shared" si="27"/>
        <v/>
      </c>
      <c r="G92" s="354" t="str">
        <f t="shared" si="24"/>
        <v/>
      </c>
      <c r="H92" s="355" t="str">
        <f t="shared" si="25"/>
        <v/>
      </c>
      <c r="I92" s="385">
        <v>0.81299999999999994</v>
      </c>
      <c r="J92" s="357" t="str">
        <f t="shared" si="28"/>
        <v/>
      </c>
      <c r="K92" s="358" t="str">
        <f>IF(H92="","",RANK(J92,J86:J95,1))</f>
        <v/>
      </c>
      <c r="L92" s="388" t="str">
        <f t="shared" si="26"/>
        <v>LJ windward</v>
      </c>
      <c r="M92" s="323" t="str">
        <f>D82&amp;"-"&amp;N92</f>
        <v>-7</v>
      </c>
      <c r="N92" s="365">
        <v>7</v>
      </c>
      <c r="O92" s="366" t="str">
        <f>IF(ISNA(VLOOKUP(N92,$K86:$L95,2,FALSE)),"",VLOOKUP(N92,$K86:$L95,2,FALSE))</f>
        <v/>
      </c>
      <c r="P92" s="322"/>
      <c r="Q92" s="322"/>
      <c r="R92" s="322"/>
      <c r="S92" s="322"/>
      <c r="T92" s="322"/>
      <c r="U92" s="322"/>
      <c r="V92" s="322"/>
      <c r="W92" s="322"/>
      <c r="X92" s="322"/>
      <c r="Y92" s="322"/>
      <c r="Z92" s="322"/>
      <c r="AA92" s="322"/>
    </row>
    <row r="93" spans="1:27" ht="28" hidden="1" customHeight="1" x14ac:dyDescent="0.25">
      <c r="A93" s="161" t="s">
        <v>21</v>
      </c>
      <c r="B93" s="350"/>
      <c r="C93" s="351"/>
      <c r="D93" s="384"/>
      <c r="E93" s="384"/>
      <c r="F93" s="354" t="str">
        <f t="shared" si="27"/>
        <v/>
      </c>
      <c r="G93" s="354" t="str">
        <f t="shared" si="24"/>
        <v/>
      </c>
      <c r="H93" s="355" t="str">
        <f t="shared" si="25"/>
        <v/>
      </c>
      <c r="I93" s="385">
        <v>0.80600000000000005</v>
      </c>
      <c r="J93" s="357" t="str">
        <f t="shared" si="28"/>
        <v/>
      </c>
      <c r="K93" s="358" t="str">
        <f>IF(H93="","",RANK(J93,J86:J95,1))</f>
        <v/>
      </c>
      <c r="L93" s="388" t="str">
        <f t="shared" si="26"/>
        <v>IMAGINE</v>
      </c>
      <c r="M93" s="323" t="str">
        <f>D82&amp;"-"&amp;N93</f>
        <v>-8</v>
      </c>
      <c r="N93" s="365">
        <v>8</v>
      </c>
      <c r="O93" s="366" t="str">
        <f>IF(ISNA(VLOOKUP(N93,$K86:$L95,2,FALSE)),"",VLOOKUP(N93,$K86:$L95,2,FALSE))</f>
        <v/>
      </c>
      <c r="P93" s="322"/>
      <c r="Q93" s="322"/>
      <c r="R93" s="322"/>
      <c r="S93" s="322"/>
      <c r="T93" s="322"/>
      <c r="U93" s="322"/>
      <c r="V93" s="322"/>
      <c r="W93" s="322"/>
      <c r="X93" s="322"/>
      <c r="Y93" s="322"/>
      <c r="Z93" s="322"/>
      <c r="AA93" s="322"/>
    </row>
    <row r="94" spans="1:27" ht="28" hidden="1" customHeight="1" x14ac:dyDescent="0.25">
      <c r="A94" s="161" t="s">
        <v>16</v>
      </c>
      <c r="B94" s="350"/>
      <c r="C94" s="351"/>
      <c r="D94" s="383"/>
      <c r="E94" s="383"/>
      <c r="F94" s="354" t="str">
        <f t="shared" si="27"/>
        <v/>
      </c>
      <c r="G94" s="354" t="str">
        <f t="shared" si="24"/>
        <v/>
      </c>
      <c r="H94" s="355" t="str">
        <f t="shared" si="25"/>
        <v/>
      </c>
      <c r="I94" s="385">
        <v>0.78400000000000003</v>
      </c>
      <c r="J94" s="357" t="str">
        <f t="shared" si="28"/>
        <v/>
      </c>
      <c r="K94" s="358" t="str">
        <f>IF(H94="","",RANK(J94,J86:J95,1))</f>
        <v/>
      </c>
      <c r="L94" s="388" t="str">
        <f t="shared" si="26"/>
        <v>VOLARE</v>
      </c>
      <c r="M94" s="323" t="str">
        <f>D82&amp;"-"&amp;N94</f>
        <v>-9</v>
      </c>
      <c r="N94" s="365">
        <v>9</v>
      </c>
      <c r="O94" s="366" t="str">
        <f>IF(ISNA(VLOOKUP(N94,$K86:$L95,2,FALSE)),"",VLOOKUP(N94,$K86:$L95,2,FALSE))</f>
        <v/>
      </c>
      <c r="P94" s="322"/>
      <c r="Q94" s="322"/>
      <c r="R94" s="322"/>
      <c r="S94" s="322"/>
      <c r="T94" s="322"/>
      <c r="U94" s="322"/>
      <c r="V94" s="322"/>
      <c r="W94" s="322"/>
      <c r="X94" s="322"/>
      <c r="Y94" s="322"/>
      <c r="Z94" s="322"/>
      <c r="AA94" s="322"/>
    </row>
    <row r="95" spans="1:27" ht="28" hidden="1" customHeight="1" thickBot="1" x14ac:dyDescent="0.3">
      <c r="A95" s="367" t="s">
        <v>22</v>
      </c>
      <c r="B95" s="350"/>
      <c r="C95" s="351"/>
      <c r="D95" s="384"/>
      <c r="E95" s="384"/>
      <c r="F95" s="354" t="str">
        <f t="shared" si="27"/>
        <v/>
      </c>
      <c r="G95" s="354" t="str">
        <f t="shared" si="24"/>
        <v/>
      </c>
      <c r="H95" s="355" t="str">
        <f t="shared" si="25"/>
        <v/>
      </c>
      <c r="I95" s="385">
        <v>0.85</v>
      </c>
      <c r="J95" s="357" t="str">
        <f t="shared" si="28"/>
        <v/>
      </c>
      <c r="K95" s="358" t="str">
        <f>IF(H95="","",RANK(J95,J86:J95,1))</f>
        <v/>
      </c>
      <c r="L95" s="388" t="str">
        <f t="shared" si="26"/>
        <v>Minerva</v>
      </c>
      <c r="M95" s="323" t="str">
        <f>D82&amp;"-"&amp;N95</f>
        <v>-10</v>
      </c>
      <c r="N95" s="368">
        <v>10</v>
      </c>
      <c r="O95" s="369" t="str">
        <f>IF(ISNA(VLOOKUP(N95,$K86:$L95,2,FALSE)),"",VLOOKUP(N95,$K86:$L95,2,FALSE))</f>
        <v/>
      </c>
      <c r="P95" s="322"/>
      <c r="Q95" s="322"/>
      <c r="R95" s="322"/>
      <c r="S95" s="322"/>
      <c r="T95" s="322"/>
      <c r="U95" s="322"/>
      <c r="V95" s="322"/>
      <c r="W95" s="322"/>
      <c r="X95" s="322"/>
      <c r="Y95" s="322"/>
      <c r="Z95" s="322"/>
      <c r="AA95" s="322"/>
    </row>
    <row r="96" spans="1:27" ht="11" customHeight="1" thickBot="1" x14ac:dyDescent="0.3">
      <c r="A96" s="370"/>
      <c r="B96" s="371"/>
      <c r="C96" s="372"/>
      <c r="D96" s="373"/>
      <c r="E96" s="374"/>
      <c r="F96" s="374"/>
      <c r="G96" s="374"/>
      <c r="H96" s="372"/>
      <c r="I96" s="372"/>
      <c r="J96" s="372"/>
      <c r="K96" s="372"/>
      <c r="L96" s="372"/>
      <c r="M96" s="375"/>
      <c r="N96" s="322"/>
      <c r="O96" s="376"/>
      <c r="P96" s="375"/>
      <c r="Q96" s="375"/>
      <c r="R96" s="375"/>
      <c r="S96" s="375"/>
      <c r="T96" s="375"/>
      <c r="U96" s="375"/>
      <c r="V96" s="375"/>
      <c r="W96" s="322"/>
      <c r="X96" s="322"/>
      <c r="Y96" s="322"/>
      <c r="Z96" s="322"/>
      <c r="AA96" s="322"/>
    </row>
    <row r="97" spans="1:27" ht="28" customHeight="1" thickBot="1" x14ac:dyDescent="0.3">
      <c r="A97" s="325"/>
      <c r="B97" s="377"/>
      <c r="C97" s="318"/>
      <c r="D97" s="378"/>
      <c r="E97" s="320"/>
      <c r="F97" s="315"/>
      <c r="G97" s="315"/>
      <c r="H97" s="379"/>
      <c r="I97" s="331"/>
      <c r="J97" s="380"/>
      <c r="K97" s="322"/>
      <c r="L97" s="322"/>
      <c r="M97" s="322"/>
      <c r="N97" s="322"/>
      <c r="P97" s="322"/>
      <c r="Q97" s="322"/>
      <c r="R97" s="322"/>
      <c r="S97" s="322"/>
      <c r="T97" s="322"/>
      <c r="U97" s="322"/>
      <c r="V97" s="322"/>
      <c r="W97" s="322"/>
      <c r="X97" s="322"/>
      <c r="Y97" s="322"/>
      <c r="Z97" s="322"/>
      <c r="AA97" s="322"/>
    </row>
    <row r="98" spans="1:27" ht="28" customHeight="1" thickBot="1" x14ac:dyDescent="0.3">
      <c r="A98" s="389" t="s">
        <v>63</v>
      </c>
      <c r="B98" s="317"/>
      <c r="C98" s="318"/>
      <c r="D98" s="319"/>
      <c r="E98" s="320"/>
      <c r="F98" s="315"/>
      <c r="G98" s="321"/>
      <c r="H98" s="322"/>
      <c r="I98" s="331"/>
      <c r="J98" s="331"/>
      <c r="K98" s="331"/>
      <c r="L98" s="331"/>
      <c r="M98" s="323"/>
      <c r="N98" s="331"/>
      <c r="O98" s="397"/>
      <c r="P98" s="331"/>
      <c r="Q98" s="322"/>
      <c r="R98" s="322"/>
      <c r="S98" s="322"/>
      <c r="T98" s="322"/>
      <c r="U98" s="322"/>
      <c r="V98" s="322"/>
      <c r="W98" s="322"/>
      <c r="X98" s="322"/>
      <c r="Y98" s="322"/>
      <c r="Z98" s="322"/>
      <c r="AA98" s="322"/>
    </row>
    <row r="99" spans="1:27" ht="28" customHeight="1" thickBot="1" x14ac:dyDescent="0.3">
      <c r="A99" s="381" t="s">
        <v>1</v>
      </c>
      <c r="B99" s="326"/>
      <c r="C99" s="327"/>
      <c r="D99" s="328"/>
      <c r="E99" s="329"/>
      <c r="F99" s="330"/>
      <c r="G99" s="330"/>
      <c r="H99" s="331"/>
      <c r="I99" s="331"/>
      <c r="J99" s="331"/>
      <c r="K99" s="331"/>
      <c r="L99" s="331"/>
      <c r="M99" s="323"/>
      <c r="N99" s="331"/>
      <c r="O99" s="397"/>
      <c r="P99" s="331"/>
      <c r="Q99" s="322"/>
      <c r="R99" s="322"/>
      <c r="S99" s="322"/>
      <c r="T99" s="322"/>
      <c r="U99" s="322"/>
      <c r="V99" s="322"/>
      <c r="W99" s="322"/>
      <c r="X99" s="322"/>
      <c r="Y99" s="322"/>
      <c r="Z99" s="322"/>
      <c r="AA99" s="322"/>
    </row>
    <row r="100" spans="1:27" ht="28" customHeight="1" thickBot="1" x14ac:dyDescent="0.3">
      <c r="A100" s="322"/>
      <c r="B100" s="332" t="s">
        <v>2</v>
      </c>
      <c r="C100" s="333" t="s">
        <v>3</v>
      </c>
      <c r="D100" s="334"/>
      <c r="E100" s="335"/>
      <c r="F100" s="335"/>
      <c r="G100" s="335"/>
      <c r="H100" s="446">
        <f>MAX(H102:H104)-MIN(H102:H104)</f>
        <v>12.533333333333275</v>
      </c>
      <c r="I100" s="331"/>
      <c r="J100" s="331"/>
      <c r="K100" s="331"/>
      <c r="L100" s="331"/>
      <c r="M100" s="323"/>
      <c r="N100" s="331"/>
      <c r="O100" s="398" t="s">
        <v>65</v>
      </c>
      <c r="P100" s="331"/>
      <c r="Q100" s="322"/>
      <c r="R100" s="322"/>
      <c r="S100" s="322"/>
      <c r="T100" s="322"/>
      <c r="U100" s="322"/>
      <c r="V100" s="322"/>
      <c r="W100" s="322"/>
      <c r="X100" s="322"/>
      <c r="Y100" s="322"/>
      <c r="Z100" s="322"/>
      <c r="AA100" s="322"/>
    </row>
    <row r="101" spans="1:27" ht="28" customHeight="1" thickBot="1" x14ac:dyDescent="0.35">
      <c r="A101" s="338" t="s">
        <v>4</v>
      </c>
      <c r="B101" s="339" t="s">
        <v>5</v>
      </c>
      <c r="C101" s="340" t="s">
        <v>6</v>
      </c>
      <c r="D101" s="341" t="s">
        <v>7</v>
      </c>
      <c r="E101" s="342" t="s">
        <v>8</v>
      </c>
      <c r="F101" s="342" t="s">
        <v>9</v>
      </c>
      <c r="G101" s="342" t="s">
        <v>10</v>
      </c>
      <c r="H101" s="343" t="s">
        <v>11</v>
      </c>
      <c r="I101" s="344" t="s">
        <v>12</v>
      </c>
      <c r="J101" s="345" t="s">
        <v>13</v>
      </c>
      <c r="K101" s="346" t="s">
        <v>14</v>
      </c>
      <c r="L101" s="347" t="s">
        <v>23</v>
      </c>
      <c r="M101" s="323" t="s">
        <v>25</v>
      </c>
      <c r="N101" s="348" t="s">
        <v>24</v>
      </c>
      <c r="O101" s="349" t="s">
        <v>23</v>
      </c>
      <c r="P101" s="322"/>
      <c r="Q101" s="322"/>
      <c r="R101" s="322"/>
      <c r="S101" s="322"/>
      <c r="T101" s="322"/>
      <c r="U101" s="322"/>
      <c r="V101" s="322"/>
      <c r="W101" s="322"/>
      <c r="X101" s="322"/>
      <c r="Y101" s="322"/>
      <c r="Z101" s="322"/>
      <c r="AA101" s="322"/>
    </row>
    <row r="102" spans="1:27" ht="28" customHeight="1" thickBot="1" x14ac:dyDescent="0.35">
      <c r="A102" s="161" t="s">
        <v>76</v>
      </c>
      <c r="B102" s="350"/>
      <c r="C102" s="351"/>
      <c r="D102" s="445">
        <v>0.52777777777777779</v>
      </c>
      <c r="E102" s="81">
        <v>0.57041666666666668</v>
      </c>
      <c r="F102" s="354">
        <f>IF(E102="","",E102-D102)</f>
        <v>4.2638888888888893E-2</v>
      </c>
      <c r="G102" s="354">
        <f t="shared" ref="G102:G111" si="29">F102</f>
        <v>4.2638888888888893E-2</v>
      </c>
      <c r="H102" s="355">
        <f t="shared" ref="H102:H111" si="30">IF(E102="","",(E102-D102)*1440)</f>
        <v>61.400000000000006</v>
      </c>
      <c r="I102" s="356">
        <v>0.95199999999999996</v>
      </c>
      <c r="J102" s="357">
        <f>IF(H102="","",H102*I102)</f>
        <v>58.452800000000003</v>
      </c>
      <c r="K102" s="358">
        <f>IF(H102="","",RANK(J102,J102:J111,1))</f>
        <v>1</v>
      </c>
      <c r="L102" s="388" t="str">
        <f t="shared" ref="L102:L111" si="31">A102</f>
        <v>LIQUID</v>
      </c>
      <c r="M102" s="323" t="str">
        <f>D98&amp;"-"&amp;N102</f>
        <v>-1</v>
      </c>
      <c r="N102" s="360">
        <v>1</v>
      </c>
      <c r="O102" s="361" t="str">
        <f>IF(ISNA(VLOOKUP(N102,$K102:$L111,2,FALSE)),"",VLOOKUP(N102,$K102:$L111,2,FALSE))</f>
        <v>LIQUID</v>
      </c>
      <c r="P102" s="322"/>
      <c r="Q102" s="322"/>
      <c r="R102" s="322"/>
      <c r="S102" s="322"/>
      <c r="T102" s="322"/>
      <c r="U102" s="322"/>
      <c r="V102" s="322"/>
      <c r="W102" s="322"/>
      <c r="X102" s="322"/>
      <c r="Y102" s="322"/>
      <c r="Z102" s="322"/>
      <c r="AA102" s="322"/>
    </row>
    <row r="103" spans="1:27" ht="28" customHeight="1" thickBot="1" x14ac:dyDescent="0.35">
      <c r="A103" s="161" t="s">
        <v>77</v>
      </c>
      <c r="B103" s="350"/>
      <c r="C103" s="351"/>
      <c r="D103" s="445">
        <v>0.52777777777777779</v>
      </c>
      <c r="E103" s="81">
        <v>0.57508101851851856</v>
      </c>
      <c r="F103" s="354">
        <f t="shared" ref="F103:F111" si="32">IF(E103="","",E103-D103)</f>
        <v>4.7303240740740771E-2</v>
      </c>
      <c r="G103" s="354">
        <f t="shared" si="29"/>
        <v>4.7303240740740771E-2</v>
      </c>
      <c r="H103" s="355">
        <f t="shared" si="30"/>
        <v>68.116666666666703</v>
      </c>
      <c r="I103" s="356">
        <v>0.877</v>
      </c>
      <c r="J103" s="357">
        <f t="shared" ref="J103:J111" si="33">IF(H103="","",H103*I103)</f>
        <v>59.738316666666698</v>
      </c>
      <c r="K103" s="358">
        <f>IF(H103="","",RANK(J103,J102:J111,1))</f>
        <v>2</v>
      </c>
      <c r="L103" s="388" t="str">
        <f t="shared" si="31"/>
        <v>NSA SPIRIT</v>
      </c>
      <c r="M103" s="323" t="str">
        <f>D98&amp;"-"&amp;N103</f>
        <v>-2</v>
      </c>
      <c r="N103" s="362">
        <v>2</v>
      </c>
      <c r="O103" s="363" t="str">
        <f>IF(ISNA(VLOOKUP(N103,$K102:$L111,2,FALSE)),"",VLOOKUP(N103,$K102:$L111,2,FALSE))</f>
        <v>NSA SPIRIT</v>
      </c>
      <c r="P103" s="322"/>
      <c r="Q103" s="322"/>
      <c r="R103" s="322"/>
      <c r="S103" s="322"/>
      <c r="T103" s="322"/>
      <c r="U103" s="322"/>
      <c r="V103" s="322"/>
      <c r="W103" s="322"/>
      <c r="X103" s="322"/>
      <c r="Y103" s="322"/>
      <c r="Z103" s="322"/>
      <c r="AA103" s="322"/>
    </row>
    <row r="104" spans="1:27" ht="28" customHeight="1" thickBot="1" x14ac:dyDescent="0.35">
      <c r="A104" s="161" t="s">
        <v>78</v>
      </c>
      <c r="B104" s="350"/>
      <c r="C104" s="351"/>
      <c r="D104" s="445">
        <v>0.52777777777777779</v>
      </c>
      <c r="E104" s="81">
        <v>0.57912037037037034</v>
      </c>
      <c r="F104" s="354">
        <f t="shared" si="32"/>
        <v>5.1342592592592551E-2</v>
      </c>
      <c r="G104" s="354">
        <f t="shared" si="29"/>
        <v>5.1342592592592551E-2</v>
      </c>
      <c r="H104" s="355">
        <f t="shared" si="30"/>
        <v>73.93333333333328</v>
      </c>
      <c r="I104" s="356">
        <v>0.877</v>
      </c>
      <c r="J104" s="357">
        <f t="shared" si="33"/>
        <v>64.839533333333293</v>
      </c>
      <c r="K104" s="358">
        <f>IF(H104="","",RANK(J104,J102:J111,1))</f>
        <v>4</v>
      </c>
      <c r="L104" s="388" t="str">
        <f t="shared" si="31"/>
        <v>NSA CHALLENGRE</v>
      </c>
      <c r="M104" s="323" t="str">
        <f>D98&amp;"-"&amp;N104</f>
        <v>-3</v>
      </c>
      <c r="N104" s="362">
        <v>3</v>
      </c>
      <c r="O104" s="364" t="str">
        <f>IF(ISNA(VLOOKUP(N104,$K102:$L111,2,FALSE)),"",VLOOKUP(N104,$K102:$L111,2,FALSE))</f>
        <v>TAZ</v>
      </c>
      <c r="P104" s="322"/>
      <c r="Q104" s="322"/>
      <c r="R104" s="322"/>
      <c r="S104" s="322"/>
      <c r="T104" s="322"/>
      <c r="U104" s="322"/>
      <c r="V104" s="322"/>
      <c r="W104" s="322"/>
      <c r="X104" s="322"/>
      <c r="Y104" s="322"/>
      <c r="Z104" s="322"/>
      <c r="AA104" s="322"/>
    </row>
    <row r="105" spans="1:27" ht="28" customHeight="1" x14ac:dyDescent="0.3">
      <c r="A105" s="161" t="s">
        <v>79</v>
      </c>
      <c r="B105" s="350"/>
      <c r="C105" s="351"/>
      <c r="D105" s="445">
        <v>0.52777777777777779</v>
      </c>
      <c r="E105" s="81">
        <v>0.57175925925925919</v>
      </c>
      <c r="F105" s="354">
        <f t="shared" si="32"/>
        <v>4.3981481481481399E-2</v>
      </c>
      <c r="G105" s="354">
        <f t="shared" si="29"/>
        <v>4.3981481481481399E-2</v>
      </c>
      <c r="H105" s="355">
        <f t="shared" si="30"/>
        <v>63.333333333333215</v>
      </c>
      <c r="I105" s="356">
        <v>0.94899999999999995</v>
      </c>
      <c r="J105" s="357">
        <f t="shared" si="33"/>
        <v>60.103333333333218</v>
      </c>
      <c r="K105" s="358">
        <f>IF(H105="","",RANK(J105,J102:J111,1))</f>
        <v>3</v>
      </c>
      <c r="L105" s="388" t="str">
        <f t="shared" si="31"/>
        <v>TAZ</v>
      </c>
      <c r="M105" s="323" t="str">
        <f>D98&amp;"-"&amp;N105</f>
        <v>-4</v>
      </c>
      <c r="N105" s="365">
        <v>4</v>
      </c>
      <c r="O105" s="366" t="str">
        <f>IF(ISNA(VLOOKUP(N105,$K102:$L111,2,FALSE)),"",VLOOKUP(N105,$K102:$L111,2,FALSE))</f>
        <v>NSA CHALLENGRE</v>
      </c>
      <c r="P105" s="322"/>
      <c r="Q105" s="322"/>
      <c r="R105" s="322"/>
      <c r="S105" s="322"/>
      <c r="T105" s="322"/>
      <c r="U105" s="322"/>
      <c r="V105" s="322"/>
      <c r="W105" s="322"/>
      <c r="X105" s="322"/>
      <c r="Y105" s="322"/>
      <c r="Z105" s="322"/>
      <c r="AA105" s="322"/>
    </row>
    <row r="106" spans="1:27" ht="28" hidden="1" customHeight="1" x14ac:dyDescent="0.25">
      <c r="A106" s="161" t="s">
        <v>19</v>
      </c>
      <c r="B106" s="350"/>
      <c r="C106" s="351"/>
      <c r="D106" s="383"/>
      <c r="E106" s="383"/>
      <c r="F106" s="354" t="str">
        <f t="shared" si="32"/>
        <v/>
      </c>
      <c r="G106" s="354" t="str">
        <f t="shared" si="29"/>
        <v/>
      </c>
      <c r="H106" s="355" t="str">
        <f t="shared" si="30"/>
        <v/>
      </c>
      <c r="I106" s="385">
        <v>0.78100000000000003</v>
      </c>
      <c r="J106" s="357" t="str">
        <f t="shared" si="33"/>
        <v/>
      </c>
      <c r="K106" s="358" t="str">
        <f>IF(H106="","",RANK(J106,J102:J111,1))</f>
        <v/>
      </c>
      <c r="L106" s="388" t="str">
        <f t="shared" si="31"/>
        <v>SEAL</v>
      </c>
      <c r="M106" s="323" t="str">
        <f>D98&amp;"-"&amp;N106</f>
        <v>-5</v>
      </c>
      <c r="N106" s="365">
        <v>5</v>
      </c>
      <c r="O106" s="366" t="str">
        <f>IF(ISNA(VLOOKUP(N106,$K102:$L111,2,FALSE)),"",VLOOKUP(N106,$K102:$L111,2,FALSE))</f>
        <v/>
      </c>
      <c r="P106" s="322"/>
      <c r="Q106" s="322"/>
      <c r="R106" s="322"/>
      <c r="S106" s="322"/>
      <c r="T106" s="322"/>
      <c r="U106" s="322"/>
      <c r="V106" s="322"/>
      <c r="W106" s="322"/>
      <c r="X106" s="322"/>
      <c r="Y106" s="322"/>
      <c r="Z106" s="322"/>
      <c r="AA106" s="322"/>
    </row>
    <row r="107" spans="1:27" ht="28" hidden="1" customHeight="1" x14ac:dyDescent="0.25">
      <c r="A107" s="161" t="s">
        <v>20</v>
      </c>
      <c r="B107" s="350"/>
      <c r="C107" s="351"/>
      <c r="D107" s="384"/>
      <c r="E107" s="384"/>
      <c r="F107" s="354" t="str">
        <f t="shared" si="32"/>
        <v/>
      </c>
      <c r="G107" s="354" t="str">
        <f t="shared" si="29"/>
        <v/>
      </c>
      <c r="H107" s="355" t="str">
        <f t="shared" si="30"/>
        <v/>
      </c>
      <c r="I107" s="385">
        <v>0.78400000000000003</v>
      </c>
      <c r="J107" s="357" t="str">
        <f t="shared" si="33"/>
        <v/>
      </c>
      <c r="K107" s="358" t="str">
        <f>IF(H107="","",RANK(J107,J102:J111,1))</f>
        <v/>
      </c>
      <c r="L107" s="388" t="str">
        <f t="shared" si="31"/>
        <v>PIMS</v>
      </c>
      <c r="M107" s="323" t="str">
        <f>D98&amp;"-"&amp;N107</f>
        <v>-6</v>
      </c>
      <c r="N107" s="365">
        <v>6</v>
      </c>
      <c r="O107" s="366" t="str">
        <f>IF(ISNA(VLOOKUP(N107,$K102:$L111,2,FALSE)),"",VLOOKUP(N107,$K102:$L111,2,FALSE))</f>
        <v/>
      </c>
      <c r="P107" s="322"/>
      <c r="Q107" s="322"/>
      <c r="R107" s="322"/>
      <c r="S107" s="322"/>
      <c r="T107" s="322"/>
      <c r="U107" s="322"/>
      <c r="V107" s="322"/>
      <c r="W107" s="322"/>
      <c r="X107" s="322"/>
      <c r="Y107" s="322"/>
      <c r="Z107" s="322"/>
      <c r="AA107" s="322"/>
    </row>
    <row r="108" spans="1:27" ht="28" hidden="1" customHeight="1" x14ac:dyDescent="0.25">
      <c r="A108" s="161" t="s">
        <v>18</v>
      </c>
      <c r="B108" s="350"/>
      <c r="C108" s="351"/>
      <c r="D108" s="383"/>
      <c r="E108" s="383"/>
      <c r="F108" s="354" t="str">
        <f t="shared" si="32"/>
        <v/>
      </c>
      <c r="G108" s="354" t="str">
        <f t="shared" si="29"/>
        <v/>
      </c>
      <c r="H108" s="355" t="str">
        <f t="shared" si="30"/>
        <v/>
      </c>
      <c r="I108" s="385">
        <v>0.81299999999999994</v>
      </c>
      <c r="J108" s="357" t="str">
        <f t="shared" si="33"/>
        <v/>
      </c>
      <c r="K108" s="358" t="str">
        <f>IF(H108="","",RANK(J108,J102:J111,1))</f>
        <v/>
      </c>
      <c r="L108" s="388" t="str">
        <f t="shared" si="31"/>
        <v>LJ windward</v>
      </c>
      <c r="M108" s="323" t="str">
        <f>D98&amp;"-"&amp;N108</f>
        <v>-7</v>
      </c>
      <c r="N108" s="365">
        <v>7</v>
      </c>
      <c r="O108" s="366" t="str">
        <f>IF(ISNA(VLOOKUP(N108,$K102:$L111,2,FALSE)),"",VLOOKUP(N108,$K102:$L111,2,FALSE))</f>
        <v/>
      </c>
      <c r="P108" s="322"/>
      <c r="Q108" s="322"/>
      <c r="R108" s="322"/>
      <c r="S108" s="322"/>
      <c r="T108" s="322"/>
      <c r="U108" s="322"/>
      <c r="V108" s="322"/>
      <c r="W108" s="322"/>
      <c r="X108" s="322"/>
      <c r="Y108" s="322"/>
      <c r="Z108" s="322"/>
      <c r="AA108" s="322"/>
    </row>
    <row r="109" spans="1:27" ht="28" hidden="1" customHeight="1" x14ac:dyDescent="0.25">
      <c r="A109" s="161" t="s">
        <v>21</v>
      </c>
      <c r="B109" s="350"/>
      <c r="C109" s="351"/>
      <c r="D109" s="384"/>
      <c r="E109" s="384"/>
      <c r="F109" s="354" t="str">
        <f t="shared" si="32"/>
        <v/>
      </c>
      <c r="G109" s="354" t="str">
        <f t="shared" si="29"/>
        <v/>
      </c>
      <c r="H109" s="355" t="str">
        <f t="shared" si="30"/>
        <v/>
      </c>
      <c r="I109" s="385">
        <v>0.80600000000000005</v>
      </c>
      <c r="J109" s="357" t="str">
        <f t="shared" si="33"/>
        <v/>
      </c>
      <c r="K109" s="358" t="str">
        <f>IF(H109="","",RANK(J109,J102:J111,1))</f>
        <v/>
      </c>
      <c r="L109" s="388" t="str">
        <f t="shared" si="31"/>
        <v>IMAGINE</v>
      </c>
      <c r="M109" s="323" t="str">
        <f>D98&amp;"-"&amp;N109</f>
        <v>-8</v>
      </c>
      <c r="N109" s="365">
        <v>8</v>
      </c>
      <c r="O109" s="366" t="str">
        <f>IF(ISNA(VLOOKUP(N109,$K102:$L111,2,FALSE)),"",VLOOKUP(N109,$K102:$L111,2,FALSE))</f>
        <v/>
      </c>
      <c r="P109" s="322"/>
      <c r="Q109" s="322"/>
      <c r="R109" s="322"/>
      <c r="S109" s="322"/>
      <c r="T109" s="322"/>
      <c r="U109" s="322"/>
      <c r="V109" s="322"/>
      <c r="W109" s="322"/>
      <c r="X109" s="322"/>
      <c r="Y109" s="322"/>
      <c r="Z109" s="322"/>
      <c r="AA109" s="322"/>
    </row>
    <row r="110" spans="1:27" ht="28" hidden="1" customHeight="1" x14ac:dyDescent="0.25">
      <c r="A110" s="161" t="s">
        <v>16</v>
      </c>
      <c r="B110" s="350"/>
      <c r="C110" s="351"/>
      <c r="D110" s="384"/>
      <c r="E110" s="384"/>
      <c r="F110" s="354" t="str">
        <f t="shared" si="32"/>
        <v/>
      </c>
      <c r="G110" s="354" t="str">
        <f t="shared" si="29"/>
        <v/>
      </c>
      <c r="H110" s="355" t="str">
        <f t="shared" si="30"/>
        <v/>
      </c>
      <c r="I110" s="385">
        <v>0.78400000000000003</v>
      </c>
      <c r="J110" s="357" t="str">
        <f t="shared" si="33"/>
        <v/>
      </c>
      <c r="K110" s="358" t="str">
        <f>IF(H110="","",RANK(J110,J102:J111,1))</f>
        <v/>
      </c>
      <c r="L110" s="388" t="str">
        <f t="shared" si="31"/>
        <v>VOLARE</v>
      </c>
      <c r="M110" s="323" t="str">
        <f>D98&amp;"-"&amp;N110</f>
        <v>-9</v>
      </c>
      <c r="N110" s="365">
        <v>9</v>
      </c>
      <c r="O110" s="366" t="str">
        <f>IF(ISNA(VLOOKUP(N110,$K102:$L111,2,FALSE)),"",VLOOKUP(N110,$K102:$L111,2,FALSE))</f>
        <v/>
      </c>
      <c r="P110" s="322"/>
      <c r="Q110" s="322"/>
      <c r="R110" s="322"/>
      <c r="S110" s="322"/>
      <c r="T110" s="322"/>
      <c r="U110" s="322"/>
      <c r="V110" s="322"/>
      <c r="W110" s="322"/>
      <c r="X110" s="322"/>
      <c r="Y110" s="322"/>
      <c r="Z110" s="322"/>
      <c r="AA110" s="322"/>
    </row>
    <row r="111" spans="1:27" ht="28" hidden="1" customHeight="1" thickBot="1" x14ac:dyDescent="0.3">
      <c r="A111" s="367" t="s">
        <v>22</v>
      </c>
      <c r="B111" s="350"/>
      <c r="C111" s="351"/>
      <c r="D111" s="384"/>
      <c r="E111" s="384"/>
      <c r="F111" s="354" t="str">
        <f t="shared" si="32"/>
        <v/>
      </c>
      <c r="G111" s="354" t="str">
        <f t="shared" si="29"/>
        <v/>
      </c>
      <c r="H111" s="355" t="str">
        <f t="shared" si="30"/>
        <v/>
      </c>
      <c r="I111" s="385">
        <v>0.85</v>
      </c>
      <c r="J111" s="357" t="str">
        <f t="shared" si="33"/>
        <v/>
      </c>
      <c r="K111" s="358" t="str">
        <f>IF(H111="","",RANK(J111,J102:J111,1))</f>
        <v/>
      </c>
      <c r="L111" s="388" t="str">
        <f t="shared" si="31"/>
        <v>Minerva</v>
      </c>
      <c r="M111" s="323" t="str">
        <f>D98&amp;"-"&amp;N111</f>
        <v>-10</v>
      </c>
      <c r="N111" s="368">
        <v>10</v>
      </c>
      <c r="O111" s="369" t="str">
        <f>IF(ISNA(VLOOKUP(N111,$K102:$L111,2,FALSE)),"",VLOOKUP(N111,$K102:$L111,2,FALSE))</f>
        <v/>
      </c>
      <c r="P111" s="322"/>
      <c r="Q111" s="322"/>
      <c r="R111" s="322"/>
      <c r="S111" s="322"/>
      <c r="T111" s="322"/>
      <c r="U111" s="322"/>
      <c r="V111" s="322"/>
      <c r="W111" s="322"/>
      <c r="X111" s="322"/>
      <c r="Y111" s="322"/>
      <c r="Z111" s="322"/>
      <c r="AA111" s="322"/>
    </row>
    <row r="112" spans="1:27" ht="11" customHeight="1" thickBot="1" x14ac:dyDescent="0.3">
      <c r="A112" s="370"/>
      <c r="B112" s="371"/>
      <c r="C112" s="372"/>
      <c r="D112" s="373"/>
      <c r="E112" s="374"/>
      <c r="F112" s="374"/>
      <c r="G112" s="374"/>
      <c r="H112" s="372"/>
      <c r="I112" s="372"/>
      <c r="J112" s="372"/>
      <c r="K112" s="372"/>
      <c r="L112" s="372"/>
      <c r="M112" s="375"/>
      <c r="N112" s="322"/>
      <c r="O112" s="376"/>
      <c r="P112" s="375"/>
      <c r="Q112" s="375"/>
      <c r="R112" s="375"/>
      <c r="S112" s="375"/>
      <c r="T112" s="375"/>
      <c r="U112" s="375"/>
      <c r="V112" s="375"/>
      <c r="W112" s="322"/>
      <c r="X112" s="322"/>
      <c r="Y112" s="322"/>
      <c r="Z112" s="322"/>
      <c r="AA112" s="322"/>
    </row>
    <row r="113" spans="1:27" ht="28" customHeight="1" x14ac:dyDescent="0.25">
      <c r="A113" s="325"/>
      <c r="B113" s="377"/>
      <c r="C113" s="318"/>
      <c r="D113" s="378"/>
      <c r="E113" s="320"/>
      <c r="F113" s="315"/>
      <c r="G113" s="315"/>
      <c r="H113" s="379"/>
      <c r="I113" s="331"/>
      <c r="J113" s="380"/>
      <c r="K113" s="322"/>
      <c r="L113" s="322"/>
      <c r="M113" s="322"/>
      <c r="N113" s="322"/>
      <c r="P113" s="322"/>
      <c r="Q113" s="322"/>
      <c r="R113" s="322"/>
      <c r="S113" s="322"/>
      <c r="T113" s="322"/>
      <c r="U113" s="322"/>
      <c r="V113" s="322"/>
      <c r="W113" s="322"/>
      <c r="X113" s="322"/>
      <c r="Y113" s="322"/>
      <c r="Z113" s="322"/>
      <c r="AA113" s="322"/>
    </row>
    <row r="114" spans="1:27" ht="28" customHeight="1" x14ac:dyDescent="0.25">
      <c r="A114" s="399"/>
      <c r="B114" s="400"/>
      <c r="C114" s="401"/>
      <c r="D114" s="402"/>
      <c r="E114" s="403"/>
      <c r="F114" s="404"/>
      <c r="G114" s="404"/>
      <c r="H114" s="405"/>
      <c r="I114" s="406"/>
      <c r="J114" s="406"/>
      <c r="K114" s="406"/>
      <c r="L114" s="406"/>
      <c r="M114" s="407"/>
      <c r="N114" s="406"/>
      <c r="O114" s="408"/>
      <c r="P114" s="331"/>
      <c r="Q114" s="322"/>
      <c r="R114" s="322"/>
      <c r="S114" s="322"/>
      <c r="T114" s="322"/>
      <c r="U114" s="322"/>
      <c r="V114" s="322"/>
      <c r="W114" s="322"/>
      <c r="X114" s="322"/>
      <c r="Y114" s="322"/>
      <c r="Z114" s="322"/>
      <c r="AA114" s="322"/>
    </row>
    <row r="115" spans="1:27" ht="28" customHeight="1" x14ac:dyDescent="0.25">
      <c r="A115" s="409"/>
      <c r="B115" s="410"/>
      <c r="C115" s="411"/>
      <c r="D115" s="412"/>
      <c r="E115" s="413"/>
      <c r="F115" s="414"/>
      <c r="G115" s="414"/>
      <c r="H115" s="406"/>
      <c r="I115" s="406"/>
      <c r="J115" s="406"/>
      <c r="K115" s="406"/>
      <c r="L115" s="406"/>
      <c r="M115" s="407"/>
      <c r="N115" s="406"/>
      <c r="O115" s="408"/>
      <c r="P115" s="331"/>
      <c r="Q115" s="322"/>
      <c r="R115" s="322"/>
      <c r="S115" s="322"/>
      <c r="T115" s="322"/>
      <c r="U115" s="322"/>
      <c r="V115" s="322"/>
      <c r="W115" s="322"/>
      <c r="X115" s="322"/>
      <c r="Y115" s="322"/>
      <c r="Z115" s="322"/>
      <c r="AA115" s="322"/>
    </row>
    <row r="116" spans="1:27" ht="28" customHeight="1" x14ac:dyDescent="0.25">
      <c r="A116" s="405"/>
      <c r="B116" s="409"/>
      <c r="C116" s="401"/>
      <c r="D116" s="415"/>
      <c r="E116" s="415"/>
      <c r="F116" s="415"/>
      <c r="G116" s="415"/>
      <c r="H116" s="416"/>
      <c r="I116" s="417"/>
      <c r="J116" s="417"/>
      <c r="K116" s="418"/>
      <c r="L116" s="418"/>
      <c r="M116" s="407"/>
      <c r="N116" s="405"/>
      <c r="O116" s="419"/>
      <c r="P116" s="322"/>
      <c r="Q116" s="322"/>
      <c r="R116" s="322"/>
      <c r="S116" s="322"/>
      <c r="T116" s="322"/>
      <c r="U116" s="322"/>
      <c r="V116" s="322"/>
      <c r="W116" s="322"/>
      <c r="X116" s="322"/>
      <c r="Y116" s="322"/>
      <c r="Z116" s="322"/>
      <c r="AA116" s="322"/>
    </row>
    <row r="117" spans="1:27" ht="28" customHeight="1" x14ac:dyDescent="0.3">
      <c r="A117" s="420"/>
      <c r="B117" s="409"/>
      <c r="C117" s="401"/>
      <c r="D117" s="421"/>
      <c r="E117" s="421"/>
      <c r="F117" s="421"/>
      <c r="G117" s="421"/>
      <c r="H117" s="401"/>
      <c r="I117" s="409"/>
      <c r="J117" s="409"/>
      <c r="K117" s="409"/>
      <c r="L117" s="409"/>
      <c r="M117" s="407"/>
      <c r="N117" s="405"/>
      <c r="O117" s="419"/>
      <c r="P117" s="322"/>
      <c r="Q117" s="322"/>
      <c r="R117" s="322"/>
      <c r="S117" s="322"/>
      <c r="T117" s="322"/>
      <c r="U117" s="322"/>
      <c r="V117" s="322"/>
      <c r="W117" s="322"/>
      <c r="X117" s="322"/>
      <c r="Y117" s="322"/>
      <c r="Z117" s="322"/>
      <c r="AA117" s="322"/>
    </row>
    <row r="118" spans="1:27" ht="28" customHeight="1" x14ac:dyDescent="0.25">
      <c r="A118" s="422"/>
      <c r="B118" s="405"/>
      <c r="C118" s="413"/>
      <c r="D118" s="405"/>
      <c r="E118" s="405"/>
      <c r="F118" s="423"/>
      <c r="G118" s="423"/>
      <c r="H118" s="424"/>
      <c r="I118" s="425"/>
      <c r="J118" s="425"/>
      <c r="K118" s="426"/>
      <c r="L118" s="427"/>
      <c r="M118" s="407"/>
      <c r="N118" s="428"/>
      <c r="O118" s="429"/>
      <c r="P118" s="322"/>
      <c r="Q118" s="322"/>
      <c r="R118" s="322"/>
      <c r="S118" s="322"/>
      <c r="T118" s="322"/>
      <c r="U118" s="322"/>
      <c r="V118" s="322"/>
      <c r="W118" s="322"/>
      <c r="X118" s="322"/>
      <c r="Y118" s="322"/>
      <c r="Z118" s="322"/>
      <c r="AA118" s="322"/>
    </row>
    <row r="119" spans="1:27" ht="28" customHeight="1" x14ac:dyDescent="0.25">
      <c r="A119" s="422"/>
      <c r="B119" s="405"/>
      <c r="C119" s="413"/>
      <c r="D119" s="405"/>
      <c r="E119" s="405"/>
      <c r="F119" s="423"/>
      <c r="G119" s="423"/>
      <c r="H119" s="424"/>
      <c r="I119" s="425"/>
      <c r="J119" s="425"/>
      <c r="K119" s="426"/>
      <c r="L119" s="427"/>
      <c r="M119" s="407"/>
      <c r="N119" s="428"/>
      <c r="O119" s="429"/>
      <c r="P119" s="322"/>
      <c r="Q119" s="322"/>
      <c r="R119" s="322"/>
      <c r="S119" s="322"/>
      <c r="T119" s="322"/>
      <c r="U119" s="322"/>
      <c r="V119" s="322"/>
      <c r="W119" s="322"/>
      <c r="X119" s="322"/>
      <c r="Y119" s="322"/>
      <c r="Z119" s="322"/>
      <c r="AA119" s="322"/>
    </row>
    <row r="120" spans="1:27" ht="28" customHeight="1" x14ac:dyDescent="0.25">
      <c r="A120" s="422"/>
      <c r="B120" s="405"/>
      <c r="C120" s="413"/>
      <c r="D120" s="405"/>
      <c r="E120" s="405"/>
      <c r="F120" s="423"/>
      <c r="G120" s="423"/>
      <c r="H120" s="424"/>
      <c r="I120" s="425"/>
      <c r="J120" s="425"/>
      <c r="K120" s="426"/>
      <c r="L120" s="427"/>
      <c r="M120" s="407"/>
      <c r="N120" s="428"/>
      <c r="O120" s="429"/>
      <c r="P120" s="322"/>
      <c r="Q120" s="322"/>
      <c r="R120" s="322"/>
      <c r="S120" s="322"/>
      <c r="T120" s="322"/>
      <c r="U120" s="322"/>
      <c r="V120" s="322"/>
      <c r="W120" s="322"/>
      <c r="X120" s="322"/>
      <c r="Y120" s="322"/>
      <c r="Z120" s="322"/>
      <c r="AA120" s="322"/>
    </row>
    <row r="121" spans="1:27" ht="28" customHeight="1" x14ac:dyDescent="0.25">
      <c r="A121" s="422"/>
      <c r="B121" s="405"/>
      <c r="C121" s="413"/>
      <c r="D121" s="405"/>
      <c r="E121" s="405"/>
      <c r="F121" s="423"/>
      <c r="G121" s="423"/>
      <c r="H121" s="424"/>
      <c r="I121" s="425"/>
      <c r="J121" s="425"/>
      <c r="K121" s="426"/>
      <c r="L121" s="427"/>
      <c r="M121" s="407"/>
      <c r="N121" s="430"/>
      <c r="O121" s="431"/>
      <c r="P121" s="322"/>
      <c r="Q121" s="322"/>
      <c r="R121" s="322"/>
      <c r="S121" s="322"/>
      <c r="T121" s="322"/>
      <c r="U121" s="322"/>
      <c r="V121" s="322"/>
      <c r="W121" s="322"/>
      <c r="X121" s="322"/>
      <c r="Y121" s="322"/>
      <c r="Z121" s="322"/>
      <c r="AA121" s="322"/>
    </row>
    <row r="122" spans="1:27" ht="28" customHeight="1" x14ac:dyDescent="0.25">
      <c r="A122" s="422"/>
      <c r="B122" s="405"/>
      <c r="C122" s="413"/>
      <c r="D122" s="405"/>
      <c r="E122" s="405"/>
      <c r="F122" s="423"/>
      <c r="G122" s="423"/>
      <c r="H122" s="424"/>
      <c r="I122" s="425"/>
      <c r="J122" s="425"/>
      <c r="K122" s="426"/>
      <c r="L122" s="427"/>
      <c r="M122" s="407"/>
      <c r="N122" s="430"/>
      <c r="O122" s="431"/>
      <c r="P122" s="322"/>
      <c r="Q122" s="322"/>
      <c r="R122" s="322"/>
      <c r="S122" s="322"/>
      <c r="T122" s="322"/>
      <c r="U122" s="322"/>
      <c r="V122" s="322"/>
      <c r="W122" s="322"/>
      <c r="X122" s="322"/>
      <c r="Y122" s="322"/>
      <c r="Z122" s="322"/>
      <c r="AA122" s="322"/>
    </row>
    <row r="123" spans="1:27" ht="28" customHeight="1" x14ac:dyDescent="0.25">
      <c r="A123" s="422"/>
      <c r="B123" s="405"/>
      <c r="C123" s="413"/>
      <c r="D123" s="405"/>
      <c r="E123" s="405"/>
      <c r="F123" s="423"/>
      <c r="G123" s="423"/>
      <c r="H123" s="424"/>
      <c r="I123" s="425"/>
      <c r="J123" s="425"/>
      <c r="K123" s="426"/>
      <c r="L123" s="427"/>
      <c r="M123" s="407"/>
      <c r="N123" s="430"/>
      <c r="O123" s="431"/>
      <c r="P123" s="322"/>
      <c r="Q123" s="322"/>
      <c r="R123" s="322"/>
      <c r="S123" s="322"/>
      <c r="T123" s="322"/>
      <c r="U123" s="322"/>
      <c r="V123" s="322"/>
      <c r="W123" s="322"/>
      <c r="X123" s="322"/>
      <c r="Y123" s="322"/>
      <c r="Z123" s="322"/>
      <c r="AA123" s="322"/>
    </row>
    <row r="124" spans="1:27" ht="28" customHeight="1" x14ac:dyDescent="0.25">
      <c r="A124" s="422"/>
      <c r="B124" s="405"/>
      <c r="C124" s="413"/>
      <c r="D124" s="405"/>
      <c r="E124" s="405"/>
      <c r="F124" s="423"/>
      <c r="G124" s="423"/>
      <c r="H124" s="424"/>
      <c r="I124" s="425"/>
      <c r="J124" s="425"/>
      <c r="K124" s="426"/>
      <c r="L124" s="427"/>
      <c r="M124" s="407"/>
      <c r="N124" s="430"/>
      <c r="O124" s="431"/>
      <c r="P124" s="322"/>
      <c r="Q124" s="322"/>
      <c r="R124" s="322"/>
      <c r="S124" s="322"/>
      <c r="T124" s="322"/>
      <c r="U124" s="322"/>
      <c r="V124" s="322"/>
      <c r="W124" s="322"/>
      <c r="X124" s="322"/>
      <c r="Y124" s="322"/>
      <c r="Z124" s="322"/>
      <c r="AA124" s="322"/>
    </row>
    <row r="125" spans="1:27" ht="28" customHeight="1" x14ac:dyDescent="0.25">
      <c r="A125" s="422"/>
      <c r="B125" s="405"/>
      <c r="C125" s="413"/>
      <c r="D125" s="405"/>
      <c r="E125" s="405"/>
      <c r="F125" s="423"/>
      <c r="G125" s="423"/>
      <c r="H125" s="424"/>
      <c r="I125" s="425"/>
      <c r="J125" s="425"/>
      <c r="K125" s="426"/>
      <c r="L125" s="427"/>
      <c r="M125" s="407"/>
      <c r="N125" s="430"/>
      <c r="O125" s="431"/>
      <c r="P125" s="322"/>
      <c r="Q125" s="322"/>
      <c r="R125" s="322"/>
      <c r="S125" s="322"/>
      <c r="T125" s="322"/>
      <c r="U125" s="322"/>
      <c r="V125" s="322"/>
      <c r="W125" s="322"/>
      <c r="X125" s="322"/>
      <c r="Y125" s="322"/>
      <c r="Z125" s="322"/>
      <c r="AA125" s="322"/>
    </row>
    <row r="126" spans="1:27" ht="28" customHeight="1" x14ac:dyDescent="0.25">
      <c r="A126" s="422"/>
      <c r="B126" s="405"/>
      <c r="C126" s="413"/>
      <c r="D126" s="405"/>
      <c r="E126" s="405"/>
      <c r="F126" s="423"/>
      <c r="G126" s="423"/>
      <c r="H126" s="424"/>
      <c r="I126" s="425"/>
      <c r="J126" s="425"/>
      <c r="K126" s="426"/>
      <c r="L126" s="427"/>
      <c r="M126" s="407"/>
      <c r="N126" s="430"/>
      <c r="O126" s="431"/>
      <c r="P126" s="322"/>
      <c r="Q126" s="322"/>
      <c r="R126" s="322"/>
      <c r="S126" s="322"/>
      <c r="T126" s="322"/>
      <c r="U126" s="322"/>
      <c r="V126" s="322"/>
      <c r="W126" s="322"/>
      <c r="X126" s="322"/>
      <c r="Y126" s="322"/>
      <c r="Z126" s="322"/>
      <c r="AA126" s="322"/>
    </row>
    <row r="127" spans="1:27" ht="28" customHeight="1" x14ac:dyDescent="0.25">
      <c r="A127" s="432"/>
      <c r="B127" s="405"/>
      <c r="C127" s="413"/>
      <c r="D127" s="405"/>
      <c r="E127" s="405"/>
      <c r="F127" s="423"/>
      <c r="G127" s="423"/>
      <c r="H127" s="424"/>
      <c r="I127" s="425"/>
      <c r="J127" s="425"/>
      <c r="K127" s="426"/>
      <c r="L127" s="427"/>
      <c r="M127" s="407"/>
      <c r="N127" s="430"/>
      <c r="O127" s="431"/>
      <c r="P127" s="322"/>
      <c r="Q127" s="322"/>
      <c r="R127" s="322"/>
      <c r="S127" s="322"/>
      <c r="T127" s="322"/>
      <c r="U127" s="322"/>
      <c r="V127" s="322"/>
      <c r="W127" s="322"/>
      <c r="X127" s="322"/>
      <c r="Y127" s="322"/>
      <c r="Z127" s="322"/>
      <c r="AA127" s="322"/>
    </row>
    <row r="128" spans="1:27" ht="11" customHeight="1" x14ac:dyDescent="0.25">
      <c r="A128" s="422"/>
      <c r="B128" s="409"/>
      <c r="C128" s="424"/>
      <c r="D128" s="423"/>
      <c r="E128" s="423"/>
      <c r="F128" s="423"/>
      <c r="G128" s="423"/>
      <c r="H128" s="424"/>
      <c r="I128" s="424"/>
      <c r="J128" s="424"/>
      <c r="K128" s="424"/>
      <c r="L128" s="424"/>
      <c r="M128" s="433"/>
      <c r="N128" s="405"/>
      <c r="O128" s="434"/>
      <c r="P128" s="375"/>
      <c r="Q128" s="375"/>
      <c r="R128" s="375"/>
      <c r="S128" s="375"/>
      <c r="T128" s="375"/>
      <c r="U128" s="375"/>
      <c r="V128" s="375"/>
      <c r="W128" s="322"/>
      <c r="X128" s="322"/>
      <c r="Y128" s="322"/>
      <c r="Z128" s="322"/>
      <c r="AA128" s="322"/>
    </row>
    <row r="129" spans="1:27" ht="28" customHeight="1" x14ac:dyDescent="0.25">
      <c r="A129" s="399"/>
      <c r="B129" s="400"/>
      <c r="C129" s="401"/>
      <c r="D129" s="402"/>
      <c r="E129" s="403"/>
      <c r="F129" s="404"/>
      <c r="G129" s="404"/>
      <c r="H129" s="435"/>
      <c r="I129" s="406"/>
      <c r="J129" s="436"/>
      <c r="K129" s="405"/>
      <c r="L129" s="405"/>
      <c r="M129" s="405"/>
      <c r="N129" s="405"/>
      <c r="O129" s="419"/>
      <c r="P129" s="322"/>
      <c r="Q129" s="322"/>
      <c r="R129" s="322"/>
      <c r="S129" s="322"/>
      <c r="T129" s="322"/>
      <c r="U129" s="322"/>
      <c r="V129" s="322"/>
      <c r="W129" s="322"/>
      <c r="X129" s="322"/>
      <c r="Y129" s="322"/>
      <c r="Z129" s="322"/>
      <c r="AA129" s="322"/>
    </row>
    <row r="130" spans="1:27" ht="28" customHeight="1" x14ac:dyDescent="0.25">
      <c r="A130" s="399"/>
      <c r="B130" s="400"/>
      <c r="C130" s="401"/>
      <c r="D130" s="402"/>
      <c r="E130" s="403"/>
      <c r="F130" s="404"/>
      <c r="G130" s="404"/>
      <c r="H130" s="405"/>
      <c r="I130" s="406"/>
      <c r="J130" s="406"/>
      <c r="K130" s="406"/>
      <c r="L130" s="406"/>
      <c r="M130" s="407"/>
      <c r="N130" s="406"/>
      <c r="O130" s="408"/>
      <c r="P130" s="331"/>
      <c r="Q130" s="322"/>
      <c r="R130" s="322"/>
      <c r="S130" s="322"/>
      <c r="T130" s="322"/>
      <c r="U130" s="322"/>
      <c r="V130" s="322"/>
      <c r="W130" s="322"/>
      <c r="X130" s="322"/>
      <c r="Y130" s="322"/>
      <c r="Z130" s="322"/>
      <c r="AA130" s="322"/>
    </row>
    <row r="131" spans="1:27" ht="28" customHeight="1" x14ac:dyDescent="0.25">
      <c r="A131" s="409"/>
      <c r="B131" s="410"/>
      <c r="C131" s="411"/>
      <c r="D131" s="412"/>
      <c r="E131" s="413"/>
      <c r="F131" s="414"/>
      <c r="G131" s="414"/>
      <c r="H131" s="406"/>
      <c r="I131" s="406"/>
      <c r="J131" s="406"/>
      <c r="K131" s="406"/>
      <c r="L131" s="406"/>
      <c r="M131" s="407"/>
      <c r="N131" s="406"/>
      <c r="O131" s="408"/>
      <c r="P131" s="331"/>
      <c r="Q131" s="322"/>
      <c r="R131" s="322"/>
      <c r="S131" s="322"/>
      <c r="T131" s="322"/>
      <c r="U131" s="322"/>
      <c r="V131" s="322"/>
      <c r="W131" s="322"/>
      <c r="X131" s="322"/>
      <c r="Y131" s="322"/>
      <c r="Z131" s="322"/>
      <c r="AA131" s="322"/>
    </row>
    <row r="132" spans="1:27" ht="28" customHeight="1" x14ac:dyDescent="0.25">
      <c r="A132" s="405"/>
      <c r="B132" s="409"/>
      <c r="C132" s="401"/>
      <c r="D132" s="415"/>
      <c r="E132" s="415"/>
      <c r="F132" s="415"/>
      <c r="G132" s="415"/>
      <c r="H132" s="416"/>
      <c r="I132" s="417"/>
      <c r="J132" s="417"/>
      <c r="K132" s="418"/>
      <c r="L132" s="418"/>
      <c r="M132" s="407"/>
      <c r="N132" s="405"/>
      <c r="O132" s="419"/>
      <c r="P132" s="322"/>
      <c r="Q132" s="322"/>
      <c r="R132" s="322"/>
      <c r="S132" s="322"/>
      <c r="T132" s="322"/>
      <c r="U132" s="322"/>
      <c r="V132" s="322"/>
      <c r="W132" s="322"/>
      <c r="X132" s="322"/>
      <c r="Y132" s="322"/>
      <c r="Z132" s="322"/>
      <c r="AA132" s="322"/>
    </row>
    <row r="133" spans="1:27" ht="28" customHeight="1" x14ac:dyDescent="0.3">
      <c r="A133" s="420"/>
      <c r="B133" s="409"/>
      <c r="C133" s="401"/>
      <c r="D133" s="421"/>
      <c r="E133" s="421"/>
      <c r="F133" s="421"/>
      <c r="G133" s="421"/>
      <c r="H133" s="401"/>
      <c r="I133" s="409"/>
      <c r="J133" s="409"/>
      <c r="K133" s="409"/>
      <c r="L133" s="409"/>
      <c r="M133" s="407"/>
      <c r="N133" s="405"/>
      <c r="O133" s="419"/>
      <c r="P133" s="322"/>
      <c r="Q133" s="322"/>
      <c r="R133" s="322"/>
      <c r="S133" s="322"/>
      <c r="T133" s="322"/>
      <c r="U133" s="322"/>
      <c r="V133" s="322"/>
      <c r="W133" s="322"/>
      <c r="X133" s="322"/>
      <c r="Y133" s="322"/>
      <c r="Z133" s="322"/>
      <c r="AA133" s="322"/>
    </row>
    <row r="134" spans="1:27" ht="28" customHeight="1" x14ac:dyDescent="0.25">
      <c r="A134" s="422"/>
      <c r="B134" s="405"/>
      <c r="C134" s="413"/>
      <c r="D134" s="405"/>
      <c r="E134" s="405"/>
      <c r="F134" s="423"/>
      <c r="G134" s="423"/>
      <c r="H134" s="424"/>
      <c r="I134" s="425"/>
      <c r="J134" s="425"/>
      <c r="K134" s="426"/>
      <c r="L134" s="427"/>
      <c r="M134" s="407"/>
      <c r="N134" s="428"/>
      <c r="O134" s="429"/>
      <c r="P134" s="322"/>
      <c r="Q134" s="322"/>
      <c r="R134" s="322"/>
      <c r="S134" s="322"/>
      <c r="T134" s="322"/>
      <c r="U134" s="322"/>
      <c r="V134" s="322"/>
      <c r="W134" s="322"/>
      <c r="X134" s="322"/>
      <c r="Y134" s="322"/>
      <c r="Z134" s="322"/>
      <c r="AA134" s="322"/>
    </row>
    <row r="135" spans="1:27" ht="28" customHeight="1" x14ac:dyDescent="0.25">
      <c r="A135" s="422"/>
      <c r="B135" s="405"/>
      <c r="C135" s="413"/>
      <c r="D135" s="405"/>
      <c r="E135" s="405"/>
      <c r="F135" s="423"/>
      <c r="G135" s="423"/>
      <c r="H135" s="424"/>
      <c r="I135" s="425"/>
      <c r="J135" s="425"/>
      <c r="K135" s="426"/>
      <c r="L135" s="427"/>
      <c r="M135" s="407"/>
      <c r="N135" s="428"/>
      <c r="O135" s="429"/>
      <c r="P135" s="322"/>
      <c r="Q135" s="322"/>
      <c r="R135" s="322"/>
      <c r="S135" s="322"/>
      <c r="T135" s="322"/>
      <c r="U135" s="322"/>
      <c r="V135" s="322"/>
      <c r="W135" s="322"/>
      <c r="X135" s="322"/>
      <c r="Y135" s="322"/>
      <c r="Z135" s="322"/>
      <c r="AA135" s="322"/>
    </row>
    <row r="136" spans="1:27" ht="28" customHeight="1" x14ac:dyDescent="0.25">
      <c r="A136" s="422"/>
      <c r="B136" s="405"/>
      <c r="C136" s="413"/>
      <c r="D136" s="405"/>
      <c r="E136" s="405"/>
      <c r="F136" s="423"/>
      <c r="G136" s="423"/>
      <c r="H136" s="424"/>
      <c r="I136" s="425"/>
      <c r="J136" s="425"/>
      <c r="K136" s="426"/>
      <c r="L136" s="427"/>
      <c r="M136" s="407"/>
      <c r="N136" s="428"/>
      <c r="O136" s="429"/>
      <c r="P136" s="322"/>
      <c r="Q136" s="322"/>
      <c r="R136" s="322"/>
      <c r="S136" s="322"/>
      <c r="T136" s="322"/>
      <c r="U136" s="322"/>
      <c r="V136" s="322"/>
      <c r="W136" s="322"/>
      <c r="X136" s="322"/>
      <c r="Y136" s="322"/>
      <c r="Z136" s="322"/>
      <c r="AA136" s="322"/>
    </row>
    <row r="137" spans="1:27" ht="28" customHeight="1" x14ac:dyDescent="0.25">
      <c r="A137" s="422"/>
      <c r="B137" s="405"/>
      <c r="C137" s="413"/>
      <c r="D137" s="405"/>
      <c r="E137" s="405"/>
      <c r="F137" s="423"/>
      <c r="G137" s="423"/>
      <c r="H137" s="424"/>
      <c r="I137" s="425"/>
      <c r="J137" s="425"/>
      <c r="K137" s="426"/>
      <c r="L137" s="427"/>
      <c r="M137" s="407"/>
      <c r="N137" s="430"/>
      <c r="O137" s="431"/>
      <c r="P137" s="322"/>
      <c r="Q137" s="322"/>
      <c r="R137" s="322"/>
      <c r="S137" s="322"/>
      <c r="T137" s="322"/>
      <c r="U137" s="322"/>
      <c r="V137" s="322"/>
      <c r="W137" s="322"/>
      <c r="X137" s="322"/>
      <c r="Y137" s="322"/>
      <c r="Z137" s="322"/>
      <c r="AA137" s="322"/>
    </row>
    <row r="138" spans="1:27" ht="28" customHeight="1" x14ac:dyDescent="0.25">
      <c r="A138" s="422"/>
      <c r="B138" s="405"/>
      <c r="C138" s="413"/>
      <c r="D138" s="405"/>
      <c r="E138" s="405"/>
      <c r="F138" s="423"/>
      <c r="G138" s="423"/>
      <c r="H138" s="424"/>
      <c r="I138" s="425"/>
      <c r="J138" s="425"/>
      <c r="K138" s="426"/>
      <c r="L138" s="427"/>
      <c r="M138" s="407"/>
      <c r="N138" s="430"/>
      <c r="O138" s="431"/>
      <c r="P138" s="322"/>
      <c r="Q138" s="322"/>
      <c r="R138" s="322"/>
      <c r="S138" s="322"/>
      <c r="T138" s="322"/>
      <c r="U138" s="322"/>
      <c r="V138" s="322"/>
      <c r="W138" s="322"/>
      <c r="X138" s="322"/>
      <c r="Y138" s="322"/>
      <c r="Z138" s="322"/>
      <c r="AA138" s="322"/>
    </row>
    <row r="139" spans="1:27" ht="28" customHeight="1" x14ac:dyDescent="0.25">
      <c r="A139" s="422"/>
      <c r="B139" s="405"/>
      <c r="C139" s="413"/>
      <c r="D139" s="405"/>
      <c r="E139" s="405"/>
      <c r="F139" s="423"/>
      <c r="G139" s="423"/>
      <c r="H139" s="424"/>
      <c r="I139" s="425"/>
      <c r="J139" s="425"/>
      <c r="K139" s="426"/>
      <c r="L139" s="427"/>
      <c r="M139" s="407"/>
      <c r="N139" s="430"/>
      <c r="O139" s="431"/>
      <c r="P139" s="322"/>
      <c r="Q139" s="322"/>
      <c r="R139" s="322"/>
      <c r="S139" s="322"/>
      <c r="T139" s="322"/>
      <c r="U139" s="322"/>
      <c r="V139" s="322"/>
      <c r="W139" s="322"/>
      <c r="X139" s="322"/>
      <c r="Y139" s="322"/>
      <c r="Z139" s="322"/>
      <c r="AA139" s="322"/>
    </row>
    <row r="140" spans="1:27" ht="28" customHeight="1" x14ac:dyDescent="0.25">
      <c r="A140" s="422"/>
      <c r="B140" s="405"/>
      <c r="C140" s="413"/>
      <c r="D140" s="405"/>
      <c r="E140" s="405"/>
      <c r="F140" s="423"/>
      <c r="G140" s="423"/>
      <c r="H140" s="424"/>
      <c r="I140" s="425"/>
      <c r="J140" s="425"/>
      <c r="K140" s="426"/>
      <c r="L140" s="427"/>
      <c r="M140" s="407"/>
      <c r="N140" s="430"/>
      <c r="O140" s="431"/>
      <c r="P140" s="322"/>
      <c r="Q140" s="322"/>
      <c r="R140" s="322"/>
      <c r="S140" s="322"/>
      <c r="T140" s="322"/>
      <c r="U140" s="322"/>
      <c r="V140" s="322"/>
      <c r="W140" s="322"/>
      <c r="X140" s="322"/>
      <c r="Y140" s="322"/>
      <c r="Z140" s="322"/>
      <c r="AA140" s="322"/>
    </row>
    <row r="141" spans="1:27" ht="28" customHeight="1" x14ac:dyDescent="0.25">
      <c r="A141" s="422"/>
      <c r="B141" s="405"/>
      <c r="C141" s="413"/>
      <c r="D141" s="405"/>
      <c r="E141" s="405"/>
      <c r="F141" s="423"/>
      <c r="G141" s="423"/>
      <c r="H141" s="424"/>
      <c r="I141" s="425"/>
      <c r="J141" s="425"/>
      <c r="K141" s="426"/>
      <c r="L141" s="427"/>
      <c r="M141" s="407"/>
      <c r="N141" s="430"/>
      <c r="O141" s="431"/>
      <c r="P141" s="322"/>
      <c r="Q141" s="322"/>
      <c r="R141" s="322"/>
      <c r="S141" s="322"/>
      <c r="T141" s="322"/>
      <c r="U141" s="322"/>
      <c r="V141" s="322"/>
      <c r="W141" s="322"/>
      <c r="X141" s="322"/>
      <c r="Y141" s="322"/>
      <c r="Z141" s="322"/>
      <c r="AA141" s="322"/>
    </row>
    <row r="142" spans="1:27" ht="28" customHeight="1" x14ac:dyDescent="0.25">
      <c r="A142" s="422"/>
      <c r="B142" s="405"/>
      <c r="C142" s="413"/>
      <c r="D142" s="405"/>
      <c r="E142" s="405"/>
      <c r="F142" s="423"/>
      <c r="G142" s="423"/>
      <c r="H142" s="424"/>
      <c r="I142" s="425"/>
      <c r="J142" s="425"/>
      <c r="K142" s="426"/>
      <c r="L142" s="427"/>
      <c r="M142" s="407"/>
      <c r="N142" s="430"/>
      <c r="O142" s="431"/>
      <c r="P142" s="322"/>
      <c r="Q142" s="322"/>
      <c r="R142" s="322"/>
      <c r="S142" s="322"/>
      <c r="T142" s="322"/>
      <c r="U142" s="322"/>
      <c r="V142" s="322"/>
      <c r="W142" s="322"/>
      <c r="X142" s="322"/>
      <c r="Y142" s="322"/>
      <c r="Z142" s="322"/>
      <c r="AA142" s="322"/>
    </row>
    <row r="143" spans="1:27" ht="28" customHeight="1" x14ac:dyDescent="0.25">
      <c r="A143" s="432"/>
      <c r="B143" s="405"/>
      <c r="C143" s="413"/>
      <c r="D143" s="405"/>
      <c r="E143" s="405"/>
      <c r="F143" s="423"/>
      <c r="G143" s="423"/>
      <c r="H143" s="424"/>
      <c r="I143" s="425"/>
      <c r="J143" s="425"/>
      <c r="K143" s="426"/>
      <c r="L143" s="427"/>
      <c r="M143" s="407"/>
      <c r="N143" s="430"/>
      <c r="O143" s="431"/>
      <c r="P143" s="322"/>
      <c r="Q143" s="322"/>
      <c r="R143" s="322"/>
      <c r="S143" s="322"/>
      <c r="T143" s="322"/>
      <c r="U143" s="322"/>
      <c r="V143" s="322"/>
      <c r="W143" s="322"/>
      <c r="X143" s="322"/>
      <c r="Y143" s="322"/>
      <c r="Z143" s="322"/>
      <c r="AA143" s="322"/>
    </row>
    <row r="144" spans="1:27" ht="11" customHeight="1" x14ac:dyDescent="0.25">
      <c r="A144" s="422"/>
      <c r="B144" s="409"/>
      <c r="C144" s="424"/>
      <c r="D144" s="423"/>
      <c r="E144" s="423"/>
      <c r="F144" s="423"/>
      <c r="G144" s="423"/>
      <c r="H144" s="424"/>
      <c r="I144" s="424"/>
      <c r="J144" s="424"/>
      <c r="K144" s="424"/>
      <c r="L144" s="424"/>
      <c r="M144" s="433"/>
      <c r="N144" s="405"/>
      <c r="O144" s="434"/>
      <c r="P144" s="375"/>
      <c r="Q144" s="375"/>
      <c r="R144" s="375"/>
      <c r="S144" s="375"/>
      <c r="T144" s="375"/>
      <c r="U144" s="375"/>
      <c r="V144" s="375"/>
      <c r="W144" s="322"/>
      <c r="X144" s="322"/>
      <c r="Y144" s="322"/>
      <c r="Z144" s="322"/>
      <c r="AA144" s="322"/>
    </row>
    <row r="145" spans="1:27" ht="28" customHeight="1" x14ac:dyDescent="0.25">
      <c r="A145" s="399"/>
      <c r="B145" s="400"/>
      <c r="C145" s="401"/>
      <c r="D145" s="402"/>
      <c r="E145" s="403"/>
      <c r="F145" s="404"/>
      <c r="G145" s="404"/>
      <c r="H145" s="435"/>
      <c r="I145" s="406"/>
      <c r="J145" s="436"/>
      <c r="K145" s="405"/>
      <c r="L145" s="405"/>
      <c r="M145" s="405"/>
      <c r="N145" s="405"/>
      <c r="O145" s="419"/>
      <c r="P145" s="322"/>
      <c r="Q145" s="322"/>
      <c r="R145" s="322"/>
      <c r="S145" s="322"/>
      <c r="T145" s="322"/>
      <c r="U145" s="322"/>
      <c r="V145" s="322"/>
      <c r="W145" s="322"/>
      <c r="X145" s="322"/>
      <c r="Y145" s="322"/>
      <c r="Z145" s="322"/>
      <c r="AA145" s="322"/>
    </row>
    <row r="146" spans="1:27" ht="28" customHeight="1" x14ac:dyDescent="0.25">
      <c r="A146" s="399"/>
      <c r="B146" s="400"/>
      <c r="C146" s="401"/>
      <c r="D146" s="402"/>
      <c r="E146" s="403"/>
      <c r="F146" s="404"/>
      <c r="G146" s="404"/>
      <c r="H146" s="405"/>
      <c r="I146" s="406"/>
      <c r="J146" s="406"/>
      <c r="K146" s="406"/>
      <c r="L146" s="406"/>
      <c r="M146" s="407"/>
      <c r="N146" s="406"/>
      <c r="O146" s="408"/>
      <c r="P146" s="331"/>
      <c r="Q146" s="322"/>
      <c r="R146" s="322"/>
      <c r="S146" s="322"/>
      <c r="T146" s="322"/>
      <c r="U146" s="322"/>
      <c r="V146" s="322"/>
      <c r="W146" s="322"/>
      <c r="X146" s="322"/>
      <c r="Y146" s="322"/>
      <c r="Z146" s="322"/>
      <c r="AA146" s="322"/>
    </row>
    <row r="147" spans="1:27" ht="28" customHeight="1" x14ac:dyDescent="0.25">
      <c r="A147" s="409"/>
      <c r="B147" s="410"/>
      <c r="C147" s="411"/>
      <c r="D147" s="412"/>
      <c r="E147" s="413"/>
      <c r="F147" s="414"/>
      <c r="G147" s="414"/>
      <c r="H147" s="406"/>
      <c r="I147" s="406"/>
      <c r="J147" s="406"/>
      <c r="K147" s="406"/>
      <c r="L147" s="406"/>
      <c r="M147" s="407"/>
      <c r="N147" s="406"/>
      <c r="O147" s="408"/>
      <c r="P147" s="331"/>
      <c r="Q147" s="322"/>
      <c r="R147" s="322"/>
      <c r="S147" s="322"/>
      <c r="T147" s="322"/>
      <c r="U147" s="322"/>
      <c r="V147" s="322"/>
      <c r="W147" s="322"/>
      <c r="X147" s="322"/>
      <c r="Y147" s="322"/>
      <c r="Z147" s="322"/>
      <c r="AA147" s="322"/>
    </row>
    <row r="148" spans="1:27" ht="28" customHeight="1" x14ac:dyDescent="0.25">
      <c r="A148" s="405"/>
      <c r="B148" s="409"/>
      <c r="C148" s="401"/>
      <c r="D148" s="415"/>
      <c r="E148" s="415"/>
      <c r="F148" s="415"/>
      <c r="G148" s="415"/>
      <c r="H148" s="416"/>
      <c r="I148" s="417"/>
      <c r="J148" s="417"/>
      <c r="K148" s="418"/>
      <c r="L148" s="418"/>
      <c r="M148" s="407"/>
      <c r="N148" s="405"/>
      <c r="O148" s="419"/>
      <c r="P148" s="322"/>
      <c r="Q148" s="322"/>
      <c r="R148" s="322"/>
      <c r="S148" s="322"/>
      <c r="T148" s="322"/>
      <c r="U148" s="322"/>
      <c r="V148" s="322"/>
      <c r="W148" s="322"/>
      <c r="X148" s="322"/>
      <c r="Y148" s="322"/>
      <c r="Z148" s="322"/>
      <c r="AA148" s="322"/>
    </row>
    <row r="149" spans="1:27" ht="28" customHeight="1" x14ac:dyDescent="0.3">
      <c r="A149" s="420"/>
      <c r="B149" s="409"/>
      <c r="C149" s="401"/>
      <c r="D149" s="421"/>
      <c r="E149" s="421"/>
      <c r="F149" s="421"/>
      <c r="G149" s="421"/>
      <c r="H149" s="401"/>
      <c r="I149" s="409"/>
      <c r="J149" s="409"/>
      <c r="K149" s="409"/>
      <c r="L149" s="409"/>
      <c r="M149" s="407"/>
      <c r="N149" s="405"/>
      <c r="O149" s="419"/>
      <c r="P149" s="322"/>
      <c r="Q149" s="322"/>
      <c r="R149" s="322"/>
      <c r="S149" s="322"/>
      <c r="T149" s="322"/>
      <c r="U149" s="322"/>
      <c r="V149" s="322"/>
      <c r="W149" s="322"/>
      <c r="X149" s="322"/>
      <c r="Y149" s="322"/>
      <c r="Z149" s="322"/>
      <c r="AA149" s="322"/>
    </row>
    <row r="150" spans="1:27" ht="28" customHeight="1" x14ac:dyDescent="0.25">
      <c r="A150" s="422"/>
      <c r="B150" s="405"/>
      <c r="C150" s="413"/>
      <c r="D150" s="405"/>
      <c r="E150" s="405"/>
      <c r="F150" s="423"/>
      <c r="G150" s="423"/>
      <c r="H150" s="424"/>
      <c r="I150" s="425"/>
      <c r="J150" s="425"/>
      <c r="K150" s="426"/>
      <c r="L150" s="427"/>
      <c r="M150" s="407"/>
      <c r="N150" s="428"/>
      <c r="O150" s="429"/>
      <c r="P150" s="322"/>
      <c r="Q150" s="322"/>
      <c r="R150" s="322"/>
      <c r="S150" s="322"/>
      <c r="T150" s="322"/>
      <c r="U150" s="322"/>
      <c r="V150" s="322"/>
      <c r="W150" s="322"/>
      <c r="X150" s="322"/>
      <c r="Y150" s="322"/>
      <c r="Z150" s="322"/>
      <c r="AA150" s="322"/>
    </row>
    <row r="151" spans="1:27" ht="28" customHeight="1" x14ac:dyDescent="0.25">
      <c r="A151" s="422"/>
      <c r="B151" s="405"/>
      <c r="C151" s="413"/>
      <c r="D151" s="405"/>
      <c r="E151" s="405"/>
      <c r="F151" s="423"/>
      <c r="G151" s="423"/>
      <c r="H151" s="424"/>
      <c r="I151" s="425"/>
      <c r="J151" s="425"/>
      <c r="K151" s="426"/>
      <c r="L151" s="427"/>
      <c r="M151" s="407"/>
      <c r="N151" s="428"/>
      <c r="O151" s="429"/>
      <c r="P151" s="322"/>
      <c r="Q151" s="322"/>
      <c r="R151" s="322"/>
      <c r="S151" s="322"/>
      <c r="T151" s="322"/>
      <c r="U151" s="322"/>
      <c r="V151" s="322"/>
      <c r="W151" s="322"/>
      <c r="X151" s="322"/>
      <c r="Y151" s="322"/>
      <c r="Z151" s="322"/>
      <c r="AA151" s="322"/>
    </row>
    <row r="152" spans="1:27" ht="28" customHeight="1" x14ac:dyDescent="0.25">
      <c r="A152" s="422"/>
      <c r="B152" s="405"/>
      <c r="C152" s="413"/>
      <c r="D152" s="405"/>
      <c r="E152" s="405"/>
      <c r="F152" s="423"/>
      <c r="G152" s="423"/>
      <c r="H152" s="424"/>
      <c r="I152" s="425"/>
      <c r="J152" s="425"/>
      <c r="K152" s="426"/>
      <c r="L152" s="427"/>
      <c r="M152" s="407"/>
      <c r="N152" s="428"/>
      <c r="O152" s="429"/>
      <c r="P152" s="322"/>
      <c r="Q152" s="322"/>
      <c r="R152" s="322"/>
      <c r="S152" s="322"/>
      <c r="T152" s="322"/>
      <c r="U152" s="322"/>
      <c r="V152" s="322"/>
      <c r="W152" s="322"/>
      <c r="X152" s="322"/>
      <c r="Y152" s="322"/>
      <c r="Z152" s="322"/>
      <c r="AA152" s="322"/>
    </row>
    <row r="153" spans="1:27" ht="28" customHeight="1" x14ac:dyDescent="0.25">
      <c r="A153" s="422"/>
      <c r="B153" s="405"/>
      <c r="C153" s="413"/>
      <c r="D153" s="405"/>
      <c r="E153" s="405"/>
      <c r="F153" s="423"/>
      <c r="G153" s="423"/>
      <c r="H153" s="424"/>
      <c r="I153" s="425"/>
      <c r="J153" s="425"/>
      <c r="K153" s="426"/>
      <c r="L153" s="427"/>
      <c r="M153" s="407"/>
      <c r="N153" s="430"/>
      <c r="O153" s="431"/>
      <c r="P153" s="322"/>
      <c r="Q153" s="322"/>
      <c r="R153" s="322"/>
      <c r="S153" s="322"/>
      <c r="T153" s="322"/>
      <c r="U153" s="322"/>
      <c r="V153" s="322"/>
      <c r="W153" s="322"/>
      <c r="X153" s="322"/>
      <c r="Y153" s="322"/>
      <c r="Z153" s="322"/>
      <c r="AA153" s="322"/>
    </row>
    <row r="154" spans="1:27" ht="28" customHeight="1" x14ac:dyDescent="0.25">
      <c r="A154" s="422"/>
      <c r="B154" s="405"/>
      <c r="C154" s="413"/>
      <c r="D154" s="405"/>
      <c r="E154" s="405"/>
      <c r="F154" s="423"/>
      <c r="G154" s="423"/>
      <c r="H154" s="424"/>
      <c r="I154" s="425"/>
      <c r="J154" s="425"/>
      <c r="K154" s="426"/>
      <c r="L154" s="427"/>
      <c r="M154" s="407"/>
      <c r="N154" s="430"/>
      <c r="O154" s="431"/>
      <c r="P154" s="322"/>
      <c r="Q154" s="322"/>
      <c r="R154" s="322"/>
      <c r="S154" s="322"/>
      <c r="T154" s="322"/>
      <c r="U154" s="322"/>
      <c r="V154" s="322"/>
      <c r="W154" s="322"/>
      <c r="X154" s="322"/>
      <c r="Y154" s="322"/>
      <c r="Z154" s="322"/>
      <c r="AA154" s="322"/>
    </row>
    <row r="155" spans="1:27" ht="28" customHeight="1" x14ac:dyDescent="0.25">
      <c r="A155" s="422"/>
      <c r="B155" s="405"/>
      <c r="C155" s="413"/>
      <c r="D155" s="405"/>
      <c r="E155" s="405"/>
      <c r="F155" s="423"/>
      <c r="G155" s="423"/>
      <c r="H155" s="424"/>
      <c r="I155" s="425"/>
      <c r="J155" s="425"/>
      <c r="K155" s="426"/>
      <c r="L155" s="427"/>
      <c r="M155" s="407"/>
      <c r="N155" s="430"/>
      <c r="O155" s="431"/>
      <c r="P155" s="322"/>
      <c r="Q155" s="322"/>
      <c r="R155" s="322"/>
      <c r="S155" s="322"/>
      <c r="T155" s="322"/>
      <c r="U155" s="322"/>
      <c r="V155" s="322"/>
      <c r="W155" s="322"/>
      <c r="X155" s="322"/>
      <c r="Y155" s="322"/>
      <c r="Z155" s="322"/>
      <c r="AA155" s="322"/>
    </row>
    <row r="156" spans="1:27" ht="28" customHeight="1" x14ac:dyDescent="0.25">
      <c r="A156" s="422"/>
      <c r="B156" s="405"/>
      <c r="C156" s="413"/>
      <c r="D156" s="405"/>
      <c r="E156" s="405"/>
      <c r="F156" s="423"/>
      <c r="G156" s="423"/>
      <c r="H156" s="424"/>
      <c r="I156" s="425"/>
      <c r="J156" s="425"/>
      <c r="K156" s="426"/>
      <c r="L156" s="427"/>
      <c r="M156" s="407"/>
      <c r="N156" s="430"/>
      <c r="O156" s="431"/>
      <c r="P156" s="322"/>
      <c r="Q156" s="322"/>
      <c r="R156" s="322"/>
      <c r="S156" s="322"/>
      <c r="T156" s="322"/>
      <c r="U156" s="322"/>
      <c r="V156" s="322"/>
      <c r="W156" s="322"/>
      <c r="X156" s="322"/>
      <c r="Y156" s="322"/>
      <c r="Z156" s="322"/>
      <c r="AA156" s="322"/>
    </row>
    <row r="157" spans="1:27" ht="28" customHeight="1" x14ac:dyDescent="0.25">
      <c r="A157" s="422"/>
      <c r="B157" s="405"/>
      <c r="C157" s="413"/>
      <c r="D157" s="405"/>
      <c r="E157" s="405"/>
      <c r="F157" s="423"/>
      <c r="G157" s="423"/>
      <c r="H157" s="424"/>
      <c r="I157" s="425"/>
      <c r="J157" s="425"/>
      <c r="K157" s="426"/>
      <c r="L157" s="427"/>
      <c r="M157" s="407"/>
      <c r="N157" s="430"/>
      <c r="O157" s="431"/>
      <c r="P157" s="322"/>
      <c r="Q157" s="322"/>
      <c r="R157" s="322"/>
      <c r="S157" s="322"/>
      <c r="T157" s="322"/>
      <c r="U157" s="322"/>
      <c r="V157" s="322"/>
      <c r="W157" s="322"/>
      <c r="X157" s="322"/>
      <c r="Y157" s="322"/>
      <c r="Z157" s="322"/>
      <c r="AA157" s="322"/>
    </row>
    <row r="158" spans="1:27" ht="28" customHeight="1" x14ac:dyDescent="0.25">
      <c r="A158" s="422"/>
      <c r="B158" s="405"/>
      <c r="C158" s="413"/>
      <c r="D158" s="405"/>
      <c r="E158" s="405"/>
      <c r="F158" s="423"/>
      <c r="G158" s="423"/>
      <c r="H158" s="424"/>
      <c r="I158" s="425"/>
      <c r="J158" s="425"/>
      <c r="K158" s="426"/>
      <c r="L158" s="427"/>
      <c r="M158" s="407"/>
      <c r="N158" s="430"/>
      <c r="O158" s="431"/>
      <c r="P158" s="322"/>
      <c r="Q158" s="322"/>
      <c r="R158" s="322"/>
      <c r="S158" s="322"/>
      <c r="T158" s="322"/>
      <c r="U158" s="322"/>
      <c r="V158" s="322"/>
      <c r="W158" s="322"/>
      <c r="X158" s="322"/>
      <c r="Y158" s="322"/>
      <c r="Z158" s="322"/>
      <c r="AA158" s="322"/>
    </row>
    <row r="159" spans="1:27" ht="28" customHeight="1" x14ac:dyDescent="0.25">
      <c r="A159" s="432"/>
      <c r="B159" s="405"/>
      <c r="C159" s="413"/>
      <c r="D159" s="405"/>
      <c r="E159" s="405"/>
      <c r="F159" s="423"/>
      <c r="G159" s="423"/>
      <c r="H159" s="424"/>
      <c r="I159" s="425"/>
      <c r="J159" s="425"/>
      <c r="K159" s="426"/>
      <c r="L159" s="427"/>
      <c r="M159" s="407"/>
      <c r="N159" s="430"/>
      <c r="O159" s="431"/>
      <c r="P159" s="322"/>
      <c r="Q159" s="322"/>
      <c r="R159" s="322"/>
      <c r="S159" s="322"/>
      <c r="T159" s="322"/>
      <c r="U159" s="322"/>
      <c r="V159" s="322"/>
      <c r="W159" s="322"/>
      <c r="X159" s="322"/>
      <c r="Y159" s="322"/>
      <c r="Z159" s="322"/>
      <c r="AA159" s="322"/>
    </row>
    <row r="160" spans="1:27" ht="11" customHeight="1" x14ac:dyDescent="0.25">
      <c r="A160" s="422"/>
      <c r="B160" s="409"/>
      <c r="C160" s="424"/>
      <c r="D160" s="423"/>
      <c r="E160" s="423"/>
      <c r="F160" s="423"/>
      <c r="G160" s="423"/>
      <c r="H160" s="424"/>
      <c r="I160" s="424"/>
      <c r="J160" s="424"/>
      <c r="K160" s="424"/>
      <c r="L160" s="424"/>
      <c r="M160" s="433"/>
      <c r="N160" s="405"/>
      <c r="O160" s="434"/>
      <c r="P160" s="375"/>
      <c r="Q160" s="375"/>
      <c r="R160" s="375"/>
      <c r="S160" s="375"/>
      <c r="T160" s="375"/>
      <c r="U160" s="375"/>
      <c r="V160" s="375"/>
      <c r="W160" s="322"/>
      <c r="X160" s="322"/>
      <c r="Y160" s="322"/>
      <c r="Z160" s="322"/>
      <c r="AA160" s="322"/>
    </row>
    <row r="161" spans="1:27" ht="28" customHeight="1" x14ac:dyDescent="0.25">
      <c r="A161" s="399"/>
      <c r="B161" s="400"/>
      <c r="C161" s="401"/>
      <c r="D161" s="402"/>
      <c r="E161" s="403"/>
      <c r="F161" s="404"/>
      <c r="G161" s="404"/>
      <c r="H161" s="435"/>
      <c r="I161" s="406"/>
      <c r="J161" s="436"/>
      <c r="K161" s="405"/>
      <c r="L161" s="405"/>
      <c r="M161" s="405"/>
      <c r="N161" s="405"/>
      <c r="O161" s="419"/>
      <c r="P161" s="322"/>
      <c r="Q161" s="322"/>
      <c r="R161" s="322"/>
      <c r="S161" s="322"/>
      <c r="T161" s="322"/>
      <c r="U161" s="322"/>
      <c r="V161" s="322"/>
      <c r="W161" s="322"/>
      <c r="X161" s="322"/>
      <c r="Y161" s="322"/>
      <c r="Z161" s="322"/>
      <c r="AA161" s="322"/>
    </row>
    <row r="162" spans="1:27" ht="28" customHeight="1" x14ac:dyDescent="0.25">
      <c r="A162" s="399"/>
      <c r="B162" s="400"/>
      <c r="C162" s="401"/>
      <c r="D162" s="402"/>
      <c r="E162" s="403"/>
      <c r="F162" s="404"/>
      <c r="G162" s="404"/>
      <c r="H162" s="405"/>
      <c r="I162" s="406"/>
      <c r="J162" s="406"/>
      <c r="K162" s="406"/>
      <c r="L162" s="406"/>
      <c r="M162" s="407"/>
      <c r="N162" s="406"/>
      <c r="O162" s="408"/>
      <c r="P162" s="331"/>
      <c r="Q162" s="322"/>
      <c r="R162" s="322"/>
      <c r="S162" s="322"/>
      <c r="T162" s="322"/>
      <c r="U162" s="322"/>
      <c r="V162" s="322"/>
      <c r="W162" s="322"/>
      <c r="X162" s="322"/>
      <c r="Y162" s="322"/>
      <c r="Z162" s="322"/>
      <c r="AA162" s="322"/>
    </row>
    <row r="163" spans="1:27" ht="28" customHeight="1" x14ac:dyDescent="0.25">
      <c r="A163" s="409"/>
      <c r="B163" s="410"/>
      <c r="C163" s="411"/>
      <c r="D163" s="412"/>
      <c r="E163" s="413"/>
      <c r="F163" s="414"/>
      <c r="G163" s="414"/>
      <c r="H163" s="406"/>
      <c r="I163" s="406"/>
      <c r="J163" s="406"/>
      <c r="K163" s="406"/>
      <c r="L163" s="406"/>
      <c r="M163" s="407"/>
      <c r="N163" s="406"/>
      <c r="O163" s="408"/>
      <c r="P163" s="331"/>
      <c r="Q163" s="322"/>
      <c r="R163" s="322"/>
      <c r="S163" s="322"/>
      <c r="T163" s="322"/>
      <c r="U163" s="322"/>
      <c r="V163" s="322"/>
      <c r="W163" s="322"/>
      <c r="X163" s="322"/>
      <c r="Y163" s="322"/>
      <c r="Z163" s="322"/>
      <c r="AA163" s="322"/>
    </row>
    <row r="164" spans="1:27" ht="28" customHeight="1" x14ac:dyDescent="0.25">
      <c r="A164" s="405"/>
      <c r="B164" s="409"/>
      <c r="C164" s="401"/>
      <c r="D164" s="415"/>
      <c r="E164" s="415"/>
      <c r="F164" s="415"/>
      <c r="G164" s="415"/>
      <c r="H164" s="416"/>
      <c r="I164" s="417"/>
      <c r="J164" s="417"/>
      <c r="K164" s="418"/>
      <c r="L164" s="418"/>
      <c r="M164" s="407"/>
      <c r="N164" s="405"/>
      <c r="O164" s="419"/>
      <c r="P164" s="322"/>
      <c r="Q164" s="322"/>
      <c r="R164" s="322"/>
      <c r="S164" s="322"/>
      <c r="T164" s="322"/>
      <c r="U164" s="322"/>
      <c r="V164" s="322"/>
      <c r="W164" s="322"/>
      <c r="X164" s="322"/>
      <c r="Y164" s="322"/>
      <c r="Z164" s="322"/>
      <c r="AA164" s="322"/>
    </row>
    <row r="165" spans="1:27" ht="28" customHeight="1" x14ac:dyDescent="0.3">
      <c r="A165" s="420"/>
      <c r="B165" s="409"/>
      <c r="C165" s="401"/>
      <c r="D165" s="421"/>
      <c r="E165" s="421"/>
      <c r="F165" s="421"/>
      <c r="G165" s="421"/>
      <c r="H165" s="401"/>
      <c r="I165" s="409"/>
      <c r="J165" s="409"/>
      <c r="K165" s="409"/>
      <c r="L165" s="409"/>
      <c r="M165" s="407"/>
      <c r="N165" s="405"/>
      <c r="O165" s="419"/>
      <c r="P165" s="322"/>
      <c r="Q165" s="322"/>
      <c r="R165" s="322"/>
      <c r="S165" s="322"/>
      <c r="T165" s="322"/>
      <c r="U165" s="322"/>
      <c r="V165" s="322"/>
      <c r="W165" s="322"/>
      <c r="X165" s="322"/>
      <c r="Y165" s="322"/>
      <c r="Z165" s="322"/>
      <c r="AA165" s="322"/>
    </row>
    <row r="166" spans="1:27" ht="28" customHeight="1" x14ac:dyDescent="0.25">
      <c r="A166" s="422"/>
      <c r="B166" s="405"/>
      <c r="C166" s="413"/>
      <c r="D166" s="405"/>
      <c r="E166" s="405"/>
      <c r="F166" s="423"/>
      <c r="G166" s="423"/>
      <c r="H166" s="424"/>
      <c r="I166" s="425"/>
      <c r="J166" s="425"/>
      <c r="K166" s="426"/>
      <c r="L166" s="427"/>
      <c r="M166" s="407"/>
      <c r="N166" s="428"/>
      <c r="O166" s="429"/>
      <c r="P166" s="322"/>
      <c r="Q166" s="322"/>
      <c r="R166" s="322"/>
      <c r="S166" s="322"/>
      <c r="T166" s="322"/>
      <c r="U166" s="322"/>
      <c r="V166" s="322"/>
      <c r="W166" s="322"/>
      <c r="X166" s="322"/>
      <c r="Y166" s="322"/>
      <c r="Z166" s="322"/>
      <c r="AA166" s="322"/>
    </row>
    <row r="167" spans="1:27" ht="28" customHeight="1" x14ac:dyDescent="0.25">
      <c r="A167" s="422"/>
      <c r="B167" s="405"/>
      <c r="C167" s="413"/>
      <c r="D167" s="405"/>
      <c r="E167" s="405"/>
      <c r="F167" s="423"/>
      <c r="G167" s="423"/>
      <c r="H167" s="424"/>
      <c r="I167" s="425"/>
      <c r="J167" s="425"/>
      <c r="K167" s="426"/>
      <c r="L167" s="427"/>
      <c r="M167" s="407"/>
      <c r="N167" s="428"/>
      <c r="O167" s="429"/>
      <c r="P167" s="322"/>
      <c r="Q167" s="322"/>
      <c r="R167" s="322"/>
      <c r="S167" s="322"/>
      <c r="T167" s="322"/>
      <c r="U167" s="322"/>
      <c r="V167" s="322"/>
      <c r="W167" s="322"/>
      <c r="X167" s="322"/>
      <c r="Y167" s="322"/>
      <c r="Z167" s="322"/>
      <c r="AA167" s="322"/>
    </row>
    <row r="168" spans="1:27" ht="28" customHeight="1" x14ac:dyDescent="0.25">
      <c r="A168" s="422"/>
      <c r="B168" s="405"/>
      <c r="C168" s="413"/>
      <c r="D168" s="405"/>
      <c r="E168" s="405"/>
      <c r="F168" s="423"/>
      <c r="G168" s="423"/>
      <c r="H168" s="424"/>
      <c r="I168" s="425"/>
      <c r="J168" s="425"/>
      <c r="K168" s="426"/>
      <c r="L168" s="427"/>
      <c r="M168" s="407"/>
      <c r="N168" s="428"/>
      <c r="O168" s="429"/>
      <c r="P168" s="322"/>
      <c r="Q168" s="322"/>
      <c r="R168" s="322"/>
      <c r="S168" s="322"/>
      <c r="T168" s="322"/>
      <c r="U168" s="322"/>
      <c r="V168" s="322"/>
      <c r="W168" s="322"/>
      <c r="X168" s="322"/>
      <c r="Y168" s="322"/>
      <c r="Z168" s="322"/>
      <c r="AA168" s="322"/>
    </row>
    <row r="169" spans="1:27" ht="28" customHeight="1" x14ac:dyDescent="0.25">
      <c r="A169" s="422"/>
      <c r="B169" s="405"/>
      <c r="C169" s="413"/>
      <c r="D169" s="405"/>
      <c r="E169" s="405"/>
      <c r="F169" s="423"/>
      <c r="G169" s="423"/>
      <c r="H169" s="424"/>
      <c r="I169" s="425"/>
      <c r="J169" s="425"/>
      <c r="K169" s="426"/>
      <c r="L169" s="427"/>
      <c r="M169" s="407"/>
      <c r="N169" s="430"/>
      <c r="O169" s="431"/>
      <c r="P169" s="322"/>
      <c r="Q169" s="322"/>
      <c r="R169" s="322"/>
      <c r="S169" s="322"/>
      <c r="T169" s="322"/>
      <c r="U169" s="322"/>
      <c r="V169" s="322"/>
      <c r="W169" s="322"/>
      <c r="X169" s="322"/>
      <c r="Y169" s="322"/>
      <c r="Z169" s="322"/>
      <c r="AA169" s="322"/>
    </row>
    <row r="170" spans="1:27" ht="28" customHeight="1" x14ac:dyDescent="0.25">
      <c r="A170" s="422"/>
      <c r="B170" s="405"/>
      <c r="C170" s="413"/>
      <c r="D170" s="405"/>
      <c r="E170" s="405"/>
      <c r="F170" s="423"/>
      <c r="G170" s="423"/>
      <c r="H170" s="424"/>
      <c r="I170" s="425"/>
      <c r="J170" s="425"/>
      <c r="K170" s="426"/>
      <c r="L170" s="427"/>
      <c r="M170" s="407"/>
      <c r="N170" s="430"/>
      <c r="O170" s="431"/>
      <c r="P170" s="322"/>
      <c r="Q170" s="322"/>
      <c r="R170" s="322"/>
      <c r="S170" s="322"/>
      <c r="T170" s="322"/>
      <c r="U170" s="322"/>
      <c r="V170" s="322"/>
      <c r="W170" s="322"/>
      <c r="X170" s="322"/>
      <c r="Y170" s="322"/>
      <c r="Z170" s="322"/>
      <c r="AA170" s="322"/>
    </row>
    <row r="171" spans="1:27" ht="28" customHeight="1" x14ac:dyDescent="0.25">
      <c r="A171" s="422"/>
      <c r="B171" s="405"/>
      <c r="C171" s="413"/>
      <c r="D171" s="405"/>
      <c r="E171" s="405"/>
      <c r="F171" s="423"/>
      <c r="G171" s="423"/>
      <c r="H171" s="424"/>
      <c r="I171" s="425"/>
      <c r="J171" s="425"/>
      <c r="K171" s="426"/>
      <c r="L171" s="427"/>
      <c r="M171" s="407"/>
      <c r="N171" s="430"/>
      <c r="O171" s="431"/>
      <c r="P171" s="322"/>
      <c r="Q171" s="322"/>
      <c r="R171" s="322"/>
      <c r="S171" s="322"/>
      <c r="T171" s="322"/>
      <c r="U171" s="322"/>
      <c r="V171" s="322"/>
      <c r="W171" s="322"/>
      <c r="X171" s="322"/>
      <c r="Y171" s="322"/>
      <c r="Z171" s="322"/>
      <c r="AA171" s="322"/>
    </row>
    <row r="172" spans="1:27" ht="28" customHeight="1" x14ac:dyDescent="0.25">
      <c r="A172" s="422"/>
      <c r="B172" s="405"/>
      <c r="C172" s="413"/>
      <c r="D172" s="405"/>
      <c r="E172" s="405"/>
      <c r="F172" s="423"/>
      <c r="G172" s="423"/>
      <c r="H172" s="424"/>
      <c r="I172" s="425"/>
      <c r="J172" s="425"/>
      <c r="K172" s="426"/>
      <c r="L172" s="427"/>
      <c r="M172" s="407"/>
      <c r="N172" s="430"/>
      <c r="O172" s="431"/>
      <c r="P172" s="322"/>
      <c r="Q172" s="322"/>
      <c r="R172" s="322"/>
      <c r="S172" s="322"/>
      <c r="T172" s="322"/>
      <c r="U172" s="322"/>
      <c r="V172" s="322"/>
      <c r="W172" s="322"/>
      <c r="X172" s="322"/>
      <c r="Y172" s="322"/>
      <c r="Z172" s="322"/>
      <c r="AA172" s="322"/>
    </row>
    <row r="173" spans="1:27" ht="28" customHeight="1" x14ac:dyDescent="0.25">
      <c r="A173" s="422"/>
      <c r="B173" s="405"/>
      <c r="C173" s="413"/>
      <c r="D173" s="405"/>
      <c r="E173" s="405"/>
      <c r="F173" s="423"/>
      <c r="G173" s="423"/>
      <c r="H173" s="424"/>
      <c r="I173" s="425"/>
      <c r="J173" s="425"/>
      <c r="K173" s="426"/>
      <c r="L173" s="427"/>
      <c r="M173" s="407"/>
      <c r="N173" s="430"/>
      <c r="O173" s="431"/>
      <c r="P173" s="322"/>
      <c r="Q173" s="322"/>
      <c r="R173" s="322"/>
      <c r="S173" s="322"/>
      <c r="T173" s="322"/>
      <c r="U173" s="322"/>
      <c r="V173" s="322"/>
      <c r="W173" s="322"/>
      <c r="X173" s="322"/>
      <c r="Y173" s="322"/>
      <c r="Z173" s="322"/>
      <c r="AA173" s="322"/>
    </row>
    <row r="174" spans="1:27" ht="28" customHeight="1" x14ac:dyDescent="0.25">
      <c r="A174" s="422"/>
      <c r="B174" s="405"/>
      <c r="C174" s="413"/>
      <c r="D174" s="405"/>
      <c r="E174" s="405"/>
      <c r="F174" s="423"/>
      <c r="G174" s="423"/>
      <c r="H174" s="424"/>
      <c r="I174" s="425"/>
      <c r="J174" s="425"/>
      <c r="K174" s="426"/>
      <c r="L174" s="427"/>
      <c r="M174" s="407"/>
      <c r="N174" s="430"/>
      <c r="O174" s="431"/>
      <c r="P174" s="322"/>
      <c r="Q174" s="322"/>
      <c r="R174" s="322"/>
      <c r="S174" s="322"/>
      <c r="T174" s="322"/>
      <c r="U174" s="322"/>
      <c r="V174" s="322"/>
      <c r="W174" s="322"/>
      <c r="X174" s="322"/>
      <c r="Y174" s="322"/>
      <c r="Z174" s="322"/>
      <c r="AA174" s="322"/>
    </row>
    <row r="175" spans="1:27" ht="28" customHeight="1" x14ac:dyDescent="0.25">
      <c r="A175" s="432"/>
      <c r="B175" s="405"/>
      <c r="C175" s="413"/>
      <c r="D175" s="405"/>
      <c r="E175" s="405"/>
      <c r="F175" s="423"/>
      <c r="G175" s="423"/>
      <c r="H175" s="424"/>
      <c r="I175" s="425"/>
      <c r="J175" s="425"/>
      <c r="K175" s="426"/>
      <c r="L175" s="427"/>
      <c r="M175" s="407"/>
      <c r="N175" s="430"/>
      <c r="O175" s="431"/>
      <c r="P175" s="322"/>
      <c r="Q175" s="322"/>
      <c r="R175" s="322"/>
      <c r="S175" s="322"/>
      <c r="T175" s="322"/>
      <c r="U175" s="322"/>
      <c r="V175" s="322"/>
      <c r="W175" s="322"/>
      <c r="X175" s="322"/>
      <c r="Y175" s="322"/>
      <c r="Z175" s="322"/>
      <c r="AA175" s="322"/>
    </row>
    <row r="176" spans="1:27" ht="11" customHeight="1" x14ac:dyDescent="0.25">
      <c r="A176" s="422"/>
      <c r="B176" s="409"/>
      <c r="C176" s="424"/>
      <c r="D176" s="423"/>
      <c r="E176" s="423"/>
      <c r="F176" s="423"/>
      <c r="G176" s="423"/>
      <c r="H176" s="424"/>
      <c r="I176" s="424"/>
      <c r="J176" s="424"/>
      <c r="K176" s="424"/>
      <c r="L176" s="424"/>
      <c r="M176" s="433"/>
      <c r="N176" s="405"/>
      <c r="O176" s="434"/>
      <c r="P176" s="375"/>
      <c r="Q176" s="375"/>
      <c r="R176" s="375"/>
      <c r="S176" s="375"/>
      <c r="T176" s="375"/>
      <c r="U176" s="375"/>
      <c r="V176" s="375"/>
      <c r="W176" s="322"/>
      <c r="X176" s="322"/>
      <c r="Y176" s="322"/>
      <c r="Z176" s="322"/>
      <c r="AA176" s="322"/>
    </row>
    <row r="177" spans="1:27" ht="28" customHeight="1" x14ac:dyDescent="0.25">
      <c r="A177" s="399"/>
      <c r="B177" s="400"/>
      <c r="C177" s="401"/>
      <c r="D177" s="402"/>
      <c r="E177" s="403"/>
      <c r="F177" s="404"/>
      <c r="G177" s="404"/>
      <c r="H177" s="435"/>
      <c r="I177" s="406"/>
      <c r="J177" s="436"/>
      <c r="K177" s="405"/>
      <c r="L177" s="405"/>
      <c r="M177" s="405"/>
      <c r="N177" s="405"/>
      <c r="O177" s="419"/>
      <c r="P177" s="322"/>
      <c r="Q177" s="322"/>
      <c r="R177" s="322"/>
      <c r="S177" s="322"/>
      <c r="T177" s="322"/>
      <c r="U177" s="322"/>
      <c r="V177" s="322"/>
      <c r="W177" s="322"/>
      <c r="X177" s="322"/>
      <c r="Y177" s="322"/>
      <c r="Z177" s="322"/>
      <c r="AA177" s="322"/>
    </row>
    <row r="178" spans="1:27" ht="28" customHeight="1" x14ac:dyDescent="0.25">
      <c r="A178" s="399"/>
      <c r="B178" s="400"/>
      <c r="C178" s="401"/>
      <c r="D178" s="402"/>
      <c r="E178" s="403"/>
      <c r="F178" s="404"/>
      <c r="G178" s="404"/>
      <c r="H178" s="405"/>
      <c r="I178" s="406"/>
      <c r="J178" s="406"/>
      <c r="K178" s="406"/>
      <c r="L178" s="406"/>
      <c r="M178" s="407"/>
      <c r="N178" s="406"/>
      <c r="O178" s="408"/>
      <c r="P178" s="331"/>
      <c r="Q178" s="322"/>
      <c r="R178" s="322"/>
      <c r="S178" s="322"/>
      <c r="T178" s="322"/>
      <c r="U178" s="322"/>
      <c r="V178" s="322"/>
      <c r="W178" s="322"/>
      <c r="X178" s="322"/>
      <c r="Y178" s="322"/>
      <c r="Z178" s="322"/>
      <c r="AA178" s="322"/>
    </row>
    <row r="179" spans="1:27" ht="28" customHeight="1" x14ac:dyDescent="0.25">
      <c r="A179" s="409"/>
      <c r="B179" s="410"/>
      <c r="C179" s="411"/>
      <c r="D179" s="412"/>
      <c r="E179" s="413"/>
      <c r="F179" s="414"/>
      <c r="G179" s="414"/>
      <c r="H179" s="406"/>
      <c r="I179" s="406"/>
      <c r="J179" s="406"/>
      <c r="K179" s="406"/>
      <c r="L179" s="406"/>
      <c r="M179" s="407"/>
      <c r="N179" s="406"/>
      <c r="O179" s="408"/>
      <c r="P179" s="331"/>
      <c r="Q179" s="322"/>
      <c r="R179" s="322"/>
      <c r="S179" s="322"/>
      <c r="T179" s="322"/>
      <c r="U179" s="322"/>
      <c r="V179" s="322"/>
      <c r="W179" s="322"/>
      <c r="X179" s="322"/>
      <c r="Y179" s="322"/>
      <c r="Z179" s="322"/>
      <c r="AA179" s="322"/>
    </row>
    <row r="180" spans="1:27" ht="28" customHeight="1" x14ac:dyDescent="0.25">
      <c r="A180" s="405"/>
      <c r="B180" s="409"/>
      <c r="C180" s="401"/>
      <c r="D180" s="415"/>
      <c r="E180" s="415"/>
      <c r="F180" s="415"/>
      <c r="G180" s="415"/>
      <c r="H180" s="416"/>
      <c r="I180" s="417"/>
      <c r="J180" s="417"/>
      <c r="K180" s="418"/>
      <c r="L180" s="418"/>
      <c r="M180" s="407"/>
      <c r="N180" s="405"/>
      <c r="O180" s="419"/>
      <c r="P180" s="322"/>
      <c r="Q180" s="322"/>
      <c r="R180" s="322"/>
      <c r="S180" s="322"/>
      <c r="T180" s="322"/>
      <c r="U180" s="322"/>
      <c r="V180" s="322"/>
      <c r="W180" s="322"/>
      <c r="X180" s="322"/>
      <c r="Y180" s="322"/>
      <c r="Z180" s="322"/>
      <c r="AA180" s="322"/>
    </row>
    <row r="181" spans="1:27" ht="28" customHeight="1" x14ac:dyDescent="0.3">
      <c r="A181" s="420"/>
      <c r="B181" s="409"/>
      <c r="C181" s="401"/>
      <c r="D181" s="421"/>
      <c r="E181" s="421"/>
      <c r="F181" s="421"/>
      <c r="G181" s="421"/>
      <c r="H181" s="401"/>
      <c r="I181" s="409"/>
      <c r="J181" s="409"/>
      <c r="K181" s="409"/>
      <c r="L181" s="409"/>
      <c r="M181" s="407"/>
      <c r="N181" s="405"/>
      <c r="O181" s="419"/>
      <c r="P181" s="322"/>
      <c r="Q181" s="322"/>
      <c r="R181" s="322"/>
      <c r="S181" s="322"/>
      <c r="T181" s="322"/>
      <c r="U181" s="322"/>
      <c r="V181" s="322"/>
      <c r="W181" s="322"/>
      <c r="X181" s="322"/>
      <c r="Y181" s="322"/>
      <c r="Z181" s="322"/>
      <c r="AA181" s="322"/>
    </row>
    <row r="182" spans="1:27" ht="28" customHeight="1" x14ac:dyDescent="0.25">
      <c r="A182" s="422"/>
      <c r="B182" s="405"/>
      <c r="C182" s="413"/>
      <c r="D182" s="405"/>
      <c r="E182" s="405"/>
      <c r="F182" s="423"/>
      <c r="G182" s="423"/>
      <c r="H182" s="424"/>
      <c r="I182" s="425"/>
      <c r="J182" s="425"/>
      <c r="K182" s="426"/>
      <c r="L182" s="427"/>
      <c r="M182" s="407"/>
      <c r="N182" s="428"/>
      <c r="O182" s="429"/>
      <c r="P182" s="322"/>
      <c r="Q182" s="322"/>
      <c r="R182" s="322"/>
      <c r="S182" s="322"/>
      <c r="T182" s="322"/>
      <c r="U182" s="322"/>
      <c r="V182" s="322"/>
      <c r="W182" s="322"/>
      <c r="X182" s="322"/>
      <c r="Y182" s="322"/>
      <c r="Z182" s="322"/>
      <c r="AA182" s="322"/>
    </row>
    <row r="183" spans="1:27" ht="28" customHeight="1" x14ac:dyDescent="0.25">
      <c r="A183" s="422"/>
      <c r="B183" s="405"/>
      <c r="C183" s="413"/>
      <c r="D183" s="405"/>
      <c r="E183" s="405"/>
      <c r="F183" s="423"/>
      <c r="G183" s="423"/>
      <c r="H183" s="424"/>
      <c r="I183" s="425"/>
      <c r="J183" s="425"/>
      <c r="K183" s="426"/>
      <c r="L183" s="427"/>
      <c r="M183" s="407"/>
      <c r="N183" s="428"/>
      <c r="O183" s="429"/>
      <c r="P183" s="322"/>
      <c r="Q183" s="322"/>
      <c r="R183" s="322"/>
      <c r="S183" s="322"/>
      <c r="T183" s="322"/>
      <c r="U183" s="322"/>
      <c r="V183" s="322"/>
      <c r="W183" s="322"/>
      <c r="X183" s="322"/>
      <c r="Y183" s="322"/>
      <c r="Z183" s="322"/>
      <c r="AA183" s="322"/>
    </row>
    <row r="184" spans="1:27" ht="28" customHeight="1" x14ac:dyDescent="0.25">
      <c r="A184" s="422"/>
      <c r="B184" s="405"/>
      <c r="C184" s="413"/>
      <c r="D184" s="405"/>
      <c r="E184" s="405"/>
      <c r="F184" s="423"/>
      <c r="G184" s="423"/>
      <c r="H184" s="424"/>
      <c r="I184" s="425"/>
      <c r="J184" s="425"/>
      <c r="K184" s="426"/>
      <c r="L184" s="427"/>
      <c r="M184" s="407"/>
      <c r="N184" s="428"/>
      <c r="O184" s="429"/>
      <c r="P184" s="322"/>
      <c r="Q184" s="322"/>
      <c r="R184" s="322"/>
      <c r="S184" s="322"/>
      <c r="T184" s="322"/>
      <c r="U184" s="322"/>
      <c r="V184" s="322"/>
      <c r="W184" s="322"/>
      <c r="X184" s="322"/>
      <c r="Y184" s="322"/>
      <c r="Z184" s="322"/>
      <c r="AA184" s="322"/>
    </row>
    <row r="185" spans="1:27" ht="28" customHeight="1" x14ac:dyDescent="0.25">
      <c r="A185" s="422"/>
      <c r="B185" s="405"/>
      <c r="C185" s="413"/>
      <c r="D185" s="405"/>
      <c r="E185" s="405"/>
      <c r="F185" s="423"/>
      <c r="G185" s="423"/>
      <c r="H185" s="424"/>
      <c r="I185" s="425"/>
      <c r="J185" s="425"/>
      <c r="K185" s="426"/>
      <c r="L185" s="427"/>
      <c r="M185" s="407"/>
      <c r="N185" s="430"/>
      <c r="O185" s="431"/>
      <c r="P185" s="322"/>
      <c r="Q185" s="322"/>
      <c r="R185" s="322"/>
      <c r="S185" s="322"/>
      <c r="T185" s="322"/>
      <c r="U185" s="322"/>
      <c r="V185" s="322"/>
      <c r="W185" s="322"/>
      <c r="X185" s="322"/>
      <c r="Y185" s="322"/>
      <c r="Z185" s="322"/>
      <c r="AA185" s="322"/>
    </row>
    <row r="186" spans="1:27" ht="28" customHeight="1" x14ac:dyDescent="0.25">
      <c r="A186" s="422"/>
      <c r="B186" s="405"/>
      <c r="C186" s="413"/>
      <c r="D186" s="405"/>
      <c r="E186" s="405"/>
      <c r="F186" s="423"/>
      <c r="G186" s="423"/>
      <c r="H186" s="424"/>
      <c r="I186" s="425"/>
      <c r="J186" s="425"/>
      <c r="K186" s="426"/>
      <c r="L186" s="427"/>
      <c r="M186" s="407"/>
      <c r="N186" s="430"/>
      <c r="O186" s="431"/>
      <c r="P186" s="322"/>
      <c r="Q186" s="322"/>
      <c r="R186" s="322"/>
      <c r="S186" s="322"/>
      <c r="T186" s="322"/>
      <c r="U186" s="322"/>
      <c r="V186" s="322"/>
      <c r="W186" s="322"/>
      <c r="X186" s="322"/>
      <c r="Y186" s="322"/>
      <c r="Z186" s="322"/>
      <c r="AA186" s="322"/>
    </row>
    <row r="187" spans="1:27" ht="28" customHeight="1" x14ac:dyDescent="0.25">
      <c r="A187" s="422"/>
      <c r="B187" s="405"/>
      <c r="C187" s="413"/>
      <c r="D187" s="405"/>
      <c r="E187" s="405"/>
      <c r="F187" s="423"/>
      <c r="G187" s="423"/>
      <c r="H187" s="424"/>
      <c r="I187" s="425"/>
      <c r="J187" s="425"/>
      <c r="K187" s="426"/>
      <c r="L187" s="427"/>
      <c r="M187" s="407"/>
      <c r="N187" s="430"/>
      <c r="O187" s="431"/>
      <c r="P187" s="322"/>
      <c r="Q187" s="322"/>
      <c r="R187" s="322"/>
      <c r="S187" s="322"/>
      <c r="T187" s="322"/>
      <c r="U187" s="322"/>
      <c r="V187" s="322"/>
      <c r="W187" s="322"/>
      <c r="X187" s="322"/>
      <c r="Y187" s="322"/>
      <c r="Z187" s="322"/>
      <c r="AA187" s="322"/>
    </row>
    <row r="188" spans="1:27" ht="28" customHeight="1" x14ac:dyDescent="0.25">
      <c r="A188" s="422"/>
      <c r="B188" s="405"/>
      <c r="C188" s="413"/>
      <c r="D188" s="405"/>
      <c r="E188" s="405"/>
      <c r="F188" s="423"/>
      <c r="G188" s="423"/>
      <c r="H188" s="424"/>
      <c r="I188" s="425"/>
      <c r="J188" s="425"/>
      <c r="K188" s="426"/>
      <c r="L188" s="427"/>
      <c r="M188" s="407"/>
      <c r="N188" s="430"/>
      <c r="O188" s="431"/>
      <c r="P188" s="322"/>
      <c r="Q188" s="322"/>
      <c r="R188" s="322"/>
      <c r="S188" s="322"/>
      <c r="T188" s="322"/>
      <c r="U188" s="322"/>
      <c r="V188" s="322"/>
      <c r="W188" s="322"/>
      <c r="X188" s="322"/>
      <c r="Y188" s="322"/>
      <c r="Z188" s="322"/>
      <c r="AA188" s="322"/>
    </row>
    <row r="189" spans="1:27" ht="28" customHeight="1" x14ac:dyDescent="0.25">
      <c r="A189" s="422"/>
      <c r="B189" s="405"/>
      <c r="C189" s="413"/>
      <c r="D189" s="405"/>
      <c r="E189" s="405"/>
      <c r="F189" s="423"/>
      <c r="G189" s="423"/>
      <c r="H189" s="424"/>
      <c r="I189" s="425"/>
      <c r="J189" s="425"/>
      <c r="K189" s="426"/>
      <c r="L189" s="427"/>
      <c r="M189" s="407"/>
      <c r="N189" s="430"/>
      <c r="O189" s="431"/>
      <c r="P189" s="322"/>
      <c r="Q189" s="322"/>
      <c r="R189" s="322"/>
      <c r="S189" s="322"/>
      <c r="T189" s="322"/>
      <c r="U189" s="322"/>
      <c r="V189" s="322"/>
      <c r="W189" s="322"/>
      <c r="X189" s="322"/>
      <c r="Y189" s="322"/>
      <c r="Z189" s="322"/>
      <c r="AA189" s="322"/>
    </row>
    <row r="190" spans="1:27" ht="28" customHeight="1" x14ac:dyDescent="0.25">
      <c r="A190" s="422"/>
      <c r="B190" s="405"/>
      <c r="C190" s="413"/>
      <c r="D190" s="405"/>
      <c r="E190" s="405"/>
      <c r="F190" s="423"/>
      <c r="G190" s="423"/>
      <c r="H190" s="424"/>
      <c r="I190" s="425"/>
      <c r="J190" s="425"/>
      <c r="K190" s="426"/>
      <c r="L190" s="427"/>
      <c r="M190" s="407"/>
      <c r="N190" s="430"/>
      <c r="O190" s="431"/>
      <c r="P190" s="322"/>
      <c r="Q190" s="322"/>
      <c r="R190" s="322"/>
      <c r="S190" s="322"/>
      <c r="T190" s="322"/>
      <c r="U190" s="322"/>
      <c r="V190" s="322"/>
      <c r="W190" s="322"/>
      <c r="X190" s="322"/>
      <c r="Y190" s="322"/>
      <c r="Z190" s="322"/>
      <c r="AA190" s="322"/>
    </row>
    <row r="191" spans="1:27" ht="28" customHeight="1" x14ac:dyDescent="0.25">
      <c r="A191" s="432"/>
      <c r="B191" s="405"/>
      <c r="C191" s="413"/>
      <c r="D191" s="405"/>
      <c r="E191" s="405"/>
      <c r="F191" s="423"/>
      <c r="G191" s="423"/>
      <c r="H191" s="424"/>
      <c r="I191" s="425"/>
      <c r="J191" s="425"/>
      <c r="K191" s="426"/>
      <c r="L191" s="427"/>
      <c r="M191" s="407"/>
      <c r="N191" s="430"/>
      <c r="O191" s="431"/>
      <c r="P191" s="322"/>
      <c r="Q191" s="322"/>
      <c r="R191" s="322"/>
      <c r="S191" s="322"/>
      <c r="T191" s="322"/>
      <c r="U191" s="322"/>
      <c r="V191" s="322"/>
      <c r="W191" s="322"/>
      <c r="X191" s="322"/>
      <c r="Y191" s="322"/>
      <c r="Z191" s="322"/>
      <c r="AA191" s="322"/>
    </row>
    <row r="192" spans="1:27" ht="11" customHeight="1" x14ac:dyDescent="0.25">
      <c r="A192" s="422"/>
      <c r="B192" s="409"/>
      <c r="C192" s="424"/>
      <c r="D192" s="423"/>
      <c r="E192" s="423"/>
      <c r="F192" s="423"/>
      <c r="G192" s="423"/>
      <c r="H192" s="424"/>
      <c r="I192" s="424"/>
      <c r="J192" s="424"/>
      <c r="K192" s="424"/>
      <c r="L192" s="424"/>
      <c r="M192" s="433"/>
      <c r="N192" s="405"/>
      <c r="O192" s="434"/>
      <c r="P192" s="375"/>
      <c r="Q192" s="375"/>
      <c r="R192" s="375"/>
      <c r="S192" s="375"/>
      <c r="T192" s="375"/>
      <c r="U192" s="375"/>
      <c r="V192" s="375"/>
      <c r="W192" s="322"/>
      <c r="X192" s="322"/>
      <c r="Y192" s="322"/>
      <c r="Z192" s="322"/>
      <c r="AA192" s="322"/>
    </row>
    <row r="193" spans="1:27" ht="28" customHeight="1" x14ac:dyDescent="0.25">
      <c r="A193" s="399"/>
      <c r="B193" s="400"/>
      <c r="C193" s="401"/>
      <c r="D193" s="402"/>
      <c r="E193" s="403"/>
      <c r="F193" s="404"/>
      <c r="G193" s="404"/>
      <c r="H193" s="435"/>
      <c r="I193" s="406"/>
      <c r="J193" s="436"/>
      <c r="K193" s="405"/>
      <c r="L193" s="405"/>
      <c r="M193" s="405"/>
      <c r="N193" s="405"/>
      <c r="O193" s="419"/>
      <c r="P193" s="322"/>
      <c r="Q193" s="322"/>
      <c r="R193" s="322"/>
      <c r="S193" s="322"/>
      <c r="T193" s="322"/>
      <c r="U193" s="322"/>
      <c r="V193" s="322"/>
      <c r="W193" s="322"/>
      <c r="X193" s="322"/>
      <c r="Y193" s="322"/>
      <c r="Z193" s="322"/>
      <c r="AA193" s="322"/>
    </row>
    <row r="194" spans="1:27" ht="28" customHeight="1" x14ac:dyDescent="0.25">
      <c r="A194" s="399"/>
      <c r="B194" s="400"/>
      <c r="C194" s="401"/>
      <c r="D194" s="402"/>
      <c r="E194" s="403"/>
      <c r="F194" s="404"/>
      <c r="G194" s="404"/>
      <c r="H194" s="405"/>
      <c r="I194" s="406"/>
      <c r="J194" s="406"/>
      <c r="K194" s="406"/>
      <c r="L194" s="406"/>
      <c r="M194" s="407"/>
      <c r="N194" s="406"/>
      <c r="O194" s="408"/>
      <c r="P194" s="331"/>
      <c r="Q194" s="322"/>
      <c r="R194" s="322"/>
      <c r="S194" s="322"/>
      <c r="T194" s="322"/>
      <c r="U194" s="322"/>
      <c r="V194" s="322"/>
      <c r="W194" s="322"/>
      <c r="X194" s="322"/>
      <c r="Y194" s="322"/>
      <c r="Z194" s="322"/>
      <c r="AA194" s="322"/>
    </row>
    <row r="195" spans="1:27" ht="28" customHeight="1" x14ac:dyDescent="0.25">
      <c r="A195" s="409"/>
      <c r="B195" s="410"/>
      <c r="C195" s="411"/>
      <c r="D195" s="412"/>
      <c r="E195" s="413"/>
      <c r="F195" s="414"/>
      <c r="G195" s="414"/>
      <c r="H195" s="406"/>
      <c r="I195" s="406"/>
      <c r="J195" s="406"/>
      <c r="K195" s="406"/>
      <c r="L195" s="406"/>
      <c r="M195" s="407"/>
      <c r="N195" s="406"/>
      <c r="O195" s="408"/>
      <c r="P195" s="331"/>
      <c r="Q195" s="322"/>
      <c r="R195" s="322"/>
      <c r="S195" s="322"/>
      <c r="T195" s="322"/>
      <c r="U195" s="322"/>
      <c r="V195" s="322"/>
      <c r="W195" s="322"/>
      <c r="X195" s="322"/>
      <c r="Y195" s="322"/>
      <c r="Z195" s="322"/>
      <c r="AA195" s="322"/>
    </row>
    <row r="196" spans="1:27" ht="28" customHeight="1" x14ac:dyDescent="0.25">
      <c r="A196" s="405"/>
      <c r="B196" s="409"/>
      <c r="C196" s="401"/>
      <c r="D196" s="415"/>
      <c r="E196" s="415"/>
      <c r="F196" s="415"/>
      <c r="G196" s="415"/>
      <c r="H196" s="416"/>
      <c r="I196" s="417"/>
      <c r="J196" s="417"/>
      <c r="K196" s="418"/>
      <c r="L196" s="418"/>
      <c r="M196" s="407"/>
      <c r="N196" s="405"/>
      <c r="O196" s="419"/>
      <c r="P196" s="322"/>
      <c r="Q196" s="322"/>
      <c r="R196" s="322"/>
      <c r="S196" s="322"/>
      <c r="T196" s="322"/>
      <c r="U196" s="322"/>
      <c r="V196" s="322"/>
      <c r="W196" s="322"/>
      <c r="X196" s="322"/>
      <c r="Y196" s="322"/>
      <c r="Z196" s="322"/>
      <c r="AA196" s="322"/>
    </row>
    <row r="197" spans="1:27" ht="28" customHeight="1" x14ac:dyDescent="0.3">
      <c r="A197" s="420"/>
      <c r="B197" s="409"/>
      <c r="C197" s="401"/>
      <c r="D197" s="421"/>
      <c r="E197" s="421"/>
      <c r="F197" s="421"/>
      <c r="G197" s="421"/>
      <c r="H197" s="401"/>
      <c r="I197" s="409"/>
      <c r="J197" s="409"/>
      <c r="K197" s="409"/>
      <c r="L197" s="409"/>
      <c r="M197" s="407"/>
      <c r="N197" s="405"/>
      <c r="O197" s="419"/>
      <c r="P197" s="322"/>
      <c r="Q197" s="322"/>
      <c r="R197" s="322"/>
      <c r="S197" s="322"/>
      <c r="T197" s="322"/>
      <c r="U197" s="322"/>
      <c r="V197" s="322"/>
      <c r="W197" s="322"/>
      <c r="X197" s="322"/>
      <c r="Y197" s="322"/>
      <c r="Z197" s="322"/>
      <c r="AA197" s="322"/>
    </row>
    <row r="198" spans="1:27" ht="28" customHeight="1" x14ac:dyDescent="0.25">
      <c r="A198" s="422"/>
      <c r="B198" s="405"/>
      <c r="C198" s="413"/>
      <c r="D198" s="423"/>
      <c r="E198" s="423"/>
      <c r="F198" s="423"/>
      <c r="G198" s="423"/>
      <c r="H198" s="424"/>
      <c r="I198" s="425"/>
      <c r="J198" s="425"/>
      <c r="K198" s="426"/>
      <c r="L198" s="427"/>
      <c r="M198" s="407"/>
      <c r="N198" s="428"/>
      <c r="O198" s="429"/>
      <c r="P198" s="322"/>
      <c r="Q198" s="322"/>
      <c r="R198" s="322"/>
      <c r="S198" s="322"/>
      <c r="T198" s="322"/>
      <c r="U198" s="322"/>
      <c r="V198" s="322"/>
      <c r="W198" s="322"/>
      <c r="X198" s="322"/>
      <c r="Y198" s="322"/>
      <c r="Z198" s="322"/>
      <c r="AA198" s="322"/>
    </row>
    <row r="199" spans="1:27" ht="28" customHeight="1" x14ac:dyDescent="0.25">
      <c r="A199" s="422"/>
      <c r="B199" s="405"/>
      <c r="C199" s="413"/>
      <c r="D199" s="423"/>
      <c r="E199" s="423"/>
      <c r="F199" s="423"/>
      <c r="G199" s="423"/>
      <c r="H199" s="424"/>
      <c r="I199" s="425"/>
      <c r="J199" s="425"/>
      <c r="K199" s="426"/>
      <c r="L199" s="427"/>
      <c r="M199" s="407"/>
      <c r="N199" s="428"/>
      <c r="O199" s="429"/>
      <c r="P199" s="322"/>
      <c r="Q199" s="322"/>
      <c r="R199" s="322"/>
      <c r="S199" s="322"/>
      <c r="T199" s="322"/>
      <c r="U199" s="322"/>
      <c r="V199" s="322"/>
      <c r="W199" s="322"/>
      <c r="X199" s="322"/>
      <c r="Y199" s="322"/>
      <c r="Z199" s="322"/>
      <c r="AA199" s="322"/>
    </row>
    <row r="200" spans="1:27" ht="28" customHeight="1" x14ac:dyDescent="0.25">
      <c r="A200" s="422"/>
      <c r="B200" s="405"/>
      <c r="C200" s="413"/>
      <c r="D200" s="423"/>
      <c r="E200" s="423"/>
      <c r="F200" s="423"/>
      <c r="G200" s="423"/>
      <c r="H200" s="424"/>
      <c r="I200" s="425"/>
      <c r="J200" s="425"/>
      <c r="K200" s="426"/>
      <c r="L200" s="427"/>
      <c r="M200" s="407"/>
      <c r="N200" s="428"/>
      <c r="O200" s="429"/>
      <c r="P200" s="322"/>
      <c r="Q200" s="322"/>
      <c r="R200" s="322"/>
      <c r="S200" s="322"/>
      <c r="T200" s="322"/>
      <c r="U200" s="322"/>
      <c r="V200" s="322"/>
      <c r="W200" s="322"/>
      <c r="X200" s="322"/>
      <c r="Y200" s="322"/>
      <c r="Z200" s="322"/>
      <c r="AA200" s="322"/>
    </row>
    <row r="201" spans="1:27" ht="28" customHeight="1" x14ac:dyDescent="0.25">
      <c r="A201" s="422"/>
      <c r="B201" s="405"/>
      <c r="C201" s="413"/>
      <c r="D201" s="405"/>
      <c r="E201" s="405"/>
      <c r="F201" s="423"/>
      <c r="G201" s="423"/>
      <c r="H201" s="424"/>
      <c r="I201" s="425"/>
      <c r="J201" s="425"/>
      <c r="K201" s="426"/>
      <c r="L201" s="427"/>
      <c r="M201" s="407"/>
      <c r="N201" s="430"/>
      <c r="O201" s="431"/>
      <c r="P201" s="322"/>
      <c r="Q201" s="322"/>
      <c r="R201" s="322"/>
      <c r="S201" s="322"/>
      <c r="T201" s="322"/>
      <c r="U201" s="322"/>
      <c r="V201" s="322"/>
      <c r="W201" s="322"/>
      <c r="X201" s="322"/>
      <c r="Y201" s="322"/>
      <c r="Z201" s="322"/>
      <c r="AA201" s="322"/>
    </row>
    <row r="202" spans="1:27" ht="28" customHeight="1" x14ac:dyDescent="0.25">
      <c r="A202" s="422"/>
      <c r="B202" s="405"/>
      <c r="C202" s="413"/>
      <c r="D202" s="405"/>
      <c r="E202" s="405"/>
      <c r="F202" s="423"/>
      <c r="G202" s="423"/>
      <c r="H202" s="424"/>
      <c r="I202" s="425"/>
      <c r="J202" s="425"/>
      <c r="K202" s="426"/>
      <c r="L202" s="427"/>
      <c r="M202" s="407"/>
      <c r="N202" s="430"/>
      <c r="O202" s="431"/>
      <c r="P202" s="322"/>
      <c r="Q202" s="322"/>
      <c r="R202" s="322"/>
      <c r="S202" s="322"/>
      <c r="T202" s="322"/>
      <c r="U202" s="322"/>
      <c r="V202" s="322"/>
      <c r="W202" s="322"/>
      <c r="X202" s="322"/>
      <c r="Y202" s="322"/>
      <c r="Z202" s="322"/>
      <c r="AA202" s="322"/>
    </row>
    <row r="203" spans="1:27" ht="28" customHeight="1" x14ac:dyDescent="0.25">
      <c r="A203" s="422"/>
      <c r="B203" s="405"/>
      <c r="C203" s="413"/>
      <c r="D203" s="405"/>
      <c r="E203" s="405"/>
      <c r="F203" s="423"/>
      <c r="G203" s="423"/>
      <c r="H203" s="424"/>
      <c r="I203" s="425"/>
      <c r="J203" s="425"/>
      <c r="K203" s="426"/>
      <c r="L203" s="427"/>
      <c r="M203" s="407"/>
      <c r="N203" s="430"/>
      <c r="O203" s="431"/>
      <c r="P203" s="322"/>
      <c r="Q203" s="322"/>
      <c r="R203" s="322"/>
      <c r="S203" s="322"/>
      <c r="T203" s="322"/>
      <c r="U203" s="322"/>
      <c r="V203" s="322"/>
      <c r="W203" s="322"/>
      <c r="X203" s="322"/>
      <c r="Y203" s="322"/>
      <c r="Z203" s="322"/>
      <c r="AA203" s="322"/>
    </row>
    <row r="204" spans="1:27" ht="28" customHeight="1" x14ac:dyDescent="0.25">
      <c r="A204" s="422"/>
      <c r="B204" s="405"/>
      <c r="C204" s="413"/>
      <c r="D204" s="423"/>
      <c r="E204" s="423"/>
      <c r="F204" s="423"/>
      <c r="G204" s="423"/>
      <c r="H204" s="424"/>
      <c r="I204" s="425"/>
      <c r="J204" s="425"/>
      <c r="K204" s="426"/>
      <c r="L204" s="427"/>
      <c r="M204" s="407"/>
      <c r="N204" s="430"/>
      <c r="O204" s="431"/>
      <c r="P204" s="322"/>
      <c r="Q204" s="322"/>
      <c r="R204" s="322"/>
      <c r="S204" s="322"/>
      <c r="T204" s="322"/>
      <c r="U204" s="322"/>
      <c r="V204" s="322"/>
      <c r="W204" s="322"/>
      <c r="X204" s="322"/>
      <c r="Y204" s="322"/>
      <c r="Z204" s="322"/>
      <c r="AA204" s="322"/>
    </row>
    <row r="205" spans="1:27" ht="28" customHeight="1" x14ac:dyDescent="0.25">
      <c r="A205" s="422"/>
      <c r="B205" s="405"/>
      <c r="C205" s="413"/>
      <c r="D205" s="423"/>
      <c r="E205" s="423"/>
      <c r="F205" s="423"/>
      <c r="G205" s="423"/>
      <c r="H205" s="424"/>
      <c r="I205" s="425"/>
      <c r="J205" s="425"/>
      <c r="K205" s="426"/>
      <c r="L205" s="427"/>
      <c r="M205" s="407"/>
      <c r="N205" s="430"/>
      <c r="O205" s="431"/>
      <c r="P205" s="322"/>
      <c r="Q205" s="322"/>
      <c r="R205" s="322"/>
      <c r="S205" s="322"/>
      <c r="T205" s="322"/>
      <c r="U205" s="322"/>
      <c r="V205" s="322"/>
      <c r="W205" s="322"/>
      <c r="X205" s="322"/>
      <c r="Y205" s="322"/>
      <c r="Z205" s="322"/>
      <c r="AA205" s="322"/>
    </row>
    <row r="206" spans="1:27" ht="28" customHeight="1" x14ac:dyDescent="0.25">
      <c r="A206" s="422"/>
      <c r="B206" s="405"/>
      <c r="C206" s="413"/>
      <c r="D206" s="405"/>
      <c r="E206" s="405"/>
      <c r="F206" s="423"/>
      <c r="G206" s="423"/>
      <c r="H206" s="424"/>
      <c r="I206" s="425"/>
      <c r="J206" s="425"/>
      <c r="K206" s="426"/>
      <c r="L206" s="427"/>
      <c r="M206" s="407"/>
      <c r="N206" s="430"/>
      <c r="O206" s="431"/>
      <c r="P206" s="322"/>
      <c r="Q206" s="322"/>
      <c r="R206" s="322"/>
      <c r="S206" s="322"/>
      <c r="T206" s="322"/>
      <c r="U206" s="322"/>
      <c r="V206" s="322"/>
      <c r="W206" s="322"/>
      <c r="X206" s="322"/>
      <c r="Y206" s="322"/>
      <c r="Z206" s="322"/>
      <c r="AA206" s="322"/>
    </row>
    <row r="207" spans="1:27" ht="28" customHeight="1" x14ac:dyDescent="0.25">
      <c r="A207" s="432"/>
      <c r="B207" s="405"/>
      <c r="C207" s="413"/>
      <c r="D207" s="405"/>
      <c r="E207" s="405"/>
      <c r="F207" s="423"/>
      <c r="G207" s="423"/>
      <c r="H207" s="424"/>
      <c r="I207" s="425"/>
      <c r="J207" s="425"/>
      <c r="K207" s="426"/>
      <c r="L207" s="427"/>
      <c r="M207" s="407"/>
      <c r="N207" s="430"/>
      <c r="O207" s="431"/>
      <c r="P207" s="322"/>
      <c r="Q207" s="322"/>
      <c r="R207" s="322"/>
      <c r="S207" s="322"/>
      <c r="T207" s="322"/>
      <c r="U207" s="322"/>
      <c r="V207" s="322"/>
      <c r="W207" s="322"/>
      <c r="X207" s="322"/>
      <c r="Y207" s="322"/>
      <c r="Z207" s="322"/>
      <c r="AA207" s="322"/>
    </row>
    <row r="208" spans="1:27" ht="11" customHeight="1" x14ac:dyDescent="0.25">
      <c r="A208" s="422"/>
      <c r="B208" s="409"/>
      <c r="C208" s="424"/>
      <c r="D208" s="423"/>
      <c r="E208" s="423"/>
      <c r="F208" s="423"/>
      <c r="G208" s="423"/>
      <c r="H208" s="424"/>
      <c r="I208" s="424"/>
      <c r="J208" s="424"/>
      <c r="K208" s="424"/>
      <c r="L208" s="424"/>
      <c r="M208" s="433"/>
      <c r="N208" s="405"/>
      <c r="O208" s="434"/>
      <c r="P208" s="375"/>
      <c r="Q208" s="375"/>
      <c r="R208" s="375"/>
      <c r="S208" s="375"/>
      <c r="T208" s="375"/>
      <c r="U208" s="375"/>
      <c r="V208" s="375"/>
      <c r="W208" s="322"/>
      <c r="X208" s="322"/>
      <c r="Y208" s="322"/>
      <c r="Z208" s="322"/>
      <c r="AA208" s="322"/>
    </row>
    <row r="209" spans="1:27" s="315" customFormat="1" ht="64" customHeight="1" x14ac:dyDescent="0.2">
      <c r="A209" s="437"/>
      <c r="B209" s="437"/>
      <c r="C209" s="437"/>
      <c r="D209" s="437"/>
      <c r="E209" s="437"/>
      <c r="F209" s="437"/>
      <c r="G209" s="437"/>
      <c r="H209" s="437"/>
      <c r="I209" s="437"/>
      <c r="J209" s="437"/>
      <c r="K209" s="437"/>
      <c r="L209" s="437"/>
      <c r="M209" s="404"/>
      <c r="N209" s="404"/>
      <c r="O209" s="438"/>
    </row>
    <row r="210" spans="1:27" ht="28" customHeight="1" x14ac:dyDescent="0.25">
      <c r="A210" s="405"/>
      <c r="B210" s="409"/>
      <c r="C210" s="401"/>
      <c r="D210" s="415"/>
      <c r="E210" s="415"/>
      <c r="F210" s="415"/>
      <c r="G210" s="415"/>
      <c r="H210" s="439"/>
      <c r="I210" s="417"/>
      <c r="J210" s="417"/>
      <c r="K210" s="418"/>
      <c r="L210" s="418"/>
      <c r="M210" s="405"/>
      <c r="N210" s="405"/>
      <c r="O210" s="419"/>
      <c r="P210" s="322"/>
      <c r="Q210" s="322"/>
      <c r="R210" s="322"/>
      <c r="S210" s="322"/>
      <c r="T210" s="322"/>
      <c r="U210" s="322"/>
      <c r="V210" s="322"/>
      <c r="W210" s="322"/>
      <c r="X210" s="322"/>
      <c r="Y210" s="322"/>
      <c r="Z210" s="322"/>
      <c r="AA210" s="322"/>
    </row>
    <row r="211" spans="1:27" ht="28" customHeight="1" x14ac:dyDescent="0.3">
      <c r="A211" s="420"/>
      <c r="B211" s="409"/>
      <c r="C211" s="401"/>
      <c r="D211" s="421"/>
      <c r="E211" s="421"/>
      <c r="F211" s="421"/>
      <c r="G211" s="421"/>
      <c r="H211" s="401"/>
      <c r="I211" s="409"/>
      <c r="J211" s="409"/>
      <c r="K211" s="409"/>
      <c r="L211" s="409"/>
      <c r="M211" s="405"/>
      <c r="N211" s="405"/>
      <c r="O211" s="419"/>
      <c r="P211" s="328"/>
      <c r="Q211" s="322"/>
      <c r="R211" s="322"/>
      <c r="S211" s="322"/>
      <c r="T211" s="322"/>
      <c r="U211" s="322"/>
      <c r="V211" s="322"/>
      <c r="W211" s="322"/>
      <c r="X211" s="322"/>
      <c r="Y211" s="322"/>
      <c r="Z211" s="322"/>
      <c r="AA211" s="322"/>
    </row>
    <row r="212" spans="1:27" ht="28" customHeight="1" x14ac:dyDescent="0.25">
      <c r="A212" s="422"/>
      <c r="B212" s="440"/>
      <c r="C212" s="424"/>
      <c r="D212" s="423"/>
      <c r="E212" s="423"/>
      <c r="F212" s="423"/>
      <c r="G212" s="423"/>
      <c r="H212" s="424"/>
      <c r="I212" s="425"/>
      <c r="J212" s="425"/>
      <c r="K212" s="426"/>
      <c r="L212" s="426"/>
      <c r="M212" s="433"/>
      <c r="N212" s="405"/>
      <c r="O212" s="434"/>
      <c r="P212" s="375"/>
      <c r="Q212" s="375"/>
      <c r="R212" s="375"/>
      <c r="S212" s="375"/>
      <c r="T212" s="375"/>
      <c r="U212" s="375"/>
      <c r="V212" s="375"/>
      <c r="W212" s="322"/>
      <c r="X212" s="322"/>
      <c r="Y212" s="322"/>
      <c r="Z212" s="322"/>
      <c r="AA212" s="322"/>
    </row>
    <row r="213" spans="1:27" ht="28" customHeight="1" x14ac:dyDescent="0.25">
      <c r="A213" s="422"/>
      <c r="B213" s="440"/>
      <c r="C213" s="424"/>
      <c r="D213" s="423"/>
      <c r="E213" s="423"/>
      <c r="F213" s="423"/>
      <c r="G213" s="423"/>
      <c r="H213" s="424"/>
      <c r="I213" s="425"/>
      <c r="J213" s="425"/>
      <c r="K213" s="426"/>
      <c r="L213" s="426"/>
      <c r="M213" s="405"/>
      <c r="N213" s="405"/>
      <c r="O213" s="419"/>
      <c r="P213" s="322"/>
      <c r="Q213" s="322"/>
      <c r="R213" s="322"/>
      <c r="S213" s="322"/>
      <c r="T213" s="322"/>
      <c r="U213" s="322"/>
      <c r="V213" s="322"/>
      <c r="W213" s="322"/>
      <c r="X213" s="322"/>
      <c r="Y213" s="322"/>
      <c r="Z213" s="322"/>
      <c r="AA213" s="322"/>
    </row>
    <row r="214" spans="1:27" ht="28" customHeight="1" x14ac:dyDescent="0.25">
      <c r="A214" s="422"/>
      <c r="B214" s="440"/>
      <c r="C214" s="424"/>
      <c r="D214" s="423"/>
      <c r="E214" s="423"/>
      <c r="F214" s="423"/>
      <c r="G214" s="423"/>
      <c r="H214" s="424"/>
      <c r="I214" s="425"/>
      <c r="J214" s="425"/>
      <c r="K214" s="426"/>
      <c r="L214" s="426"/>
      <c r="M214" s="405"/>
      <c r="N214" s="405"/>
      <c r="O214" s="419"/>
      <c r="P214" s="322"/>
      <c r="Q214" s="322"/>
      <c r="R214" s="322"/>
      <c r="S214" s="322"/>
      <c r="T214" s="322"/>
      <c r="U214" s="322"/>
      <c r="V214" s="322"/>
      <c r="W214" s="322"/>
      <c r="X214" s="322"/>
      <c r="Y214" s="322"/>
      <c r="Z214" s="322"/>
      <c r="AA214" s="322"/>
    </row>
    <row r="215" spans="1:27" ht="28" customHeight="1" x14ac:dyDescent="0.25">
      <c r="A215" s="422"/>
      <c r="B215" s="409"/>
      <c r="C215" s="424"/>
      <c r="D215" s="423"/>
      <c r="E215" s="423"/>
      <c r="F215" s="423"/>
      <c r="G215" s="423"/>
      <c r="H215" s="424"/>
      <c r="I215" s="425"/>
      <c r="J215" s="425"/>
      <c r="K215" s="426"/>
      <c r="L215" s="426"/>
      <c r="M215" s="405"/>
      <c r="N215" s="405"/>
      <c r="O215" s="419"/>
      <c r="P215" s="322"/>
      <c r="Q215" s="322"/>
      <c r="R215" s="322"/>
      <c r="S215" s="322"/>
      <c r="T215" s="322"/>
      <c r="U215" s="322"/>
      <c r="V215" s="322"/>
      <c r="W215" s="322"/>
      <c r="X215" s="322"/>
      <c r="Y215" s="322"/>
      <c r="Z215" s="322"/>
      <c r="AA215" s="322"/>
    </row>
    <row r="216" spans="1:27" ht="28" customHeight="1" x14ac:dyDescent="0.25">
      <c r="A216" s="422"/>
      <c r="B216" s="409"/>
      <c r="C216" s="424"/>
      <c r="D216" s="423"/>
      <c r="E216" s="423"/>
      <c r="F216" s="423"/>
      <c r="G216" s="423"/>
      <c r="H216" s="424"/>
      <c r="I216" s="425"/>
      <c r="J216" s="425"/>
      <c r="K216" s="426"/>
      <c r="L216" s="426"/>
      <c r="M216" s="405"/>
      <c r="N216" s="405"/>
      <c r="O216" s="419"/>
      <c r="P216" s="322"/>
      <c r="Q216" s="322"/>
      <c r="R216" s="322"/>
      <c r="S216" s="322"/>
      <c r="T216" s="322"/>
      <c r="U216" s="322"/>
      <c r="V216" s="322"/>
      <c r="W216" s="322"/>
      <c r="X216" s="322"/>
      <c r="Y216" s="322"/>
      <c r="Z216" s="322"/>
      <c r="AA216" s="322"/>
    </row>
    <row r="217" spans="1:27" ht="28" customHeight="1" x14ac:dyDescent="0.25">
      <c r="A217" s="422"/>
      <c r="B217" s="409"/>
      <c r="C217" s="424"/>
      <c r="D217" s="423"/>
      <c r="E217" s="423"/>
      <c r="F217" s="423"/>
      <c r="G217" s="423"/>
      <c r="H217" s="424"/>
      <c r="I217" s="425"/>
      <c r="J217" s="425"/>
      <c r="K217" s="426"/>
      <c r="L217" s="426"/>
      <c r="M217" s="405"/>
      <c r="N217" s="405"/>
      <c r="O217" s="419"/>
      <c r="P217" s="328"/>
      <c r="Q217" s="322"/>
      <c r="R217" s="322"/>
      <c r="S217" s="322"/>
      <c r="T217" s="328"/>
      <c r="U217" s="322"/>
      <c r="V217" s="322"/>
      <c r="W217" s="322"/>
      <c r="X217" s="322"/>
      <c r="Y217" s="322"/>
      <c r="Z217" s="322"/>
      <c r="AA217" s="322"/>
    </row>
    <row r="218" spans="1:27" ht="28" customHeight="1" x14ac:dyDescent="0.25">
      <c r="A218" s="422"/>
      <c r="B218" s="409"/>
      <c r="C218" s="424"/>
      <c r="D218" s="423"/>
      <c r="E218" s="423"/>
      <c r="F218" s="423"/>
      <c r="G218" s="423"/>
      <c r="H218" s="424"/>
      <c r="I218" s="425"/>
      <c r="J218" s="425"/>
      <c r="K218" s="426"/>
      <c r="L218" s="426"/>
      <c r="M218" s="405"/>
      <c r="N218" s="405"/>
      <c r="O218" s="419"/>
      <c r="P218" s="328"/>
      <c r="Q218" s="322"/>
      <c r="R218" s="322"/>
      <c r="S218" s="322"/>
      <c r="T218" s="328"/>
      <c r="U218" s="322"/>
      <c r="V218" s="322"/>
      <c r="W218" s="322"/>
      <c r="X218" s="322"/>
      <c r="Y218" s="322"/>
      <c r="Z218" s="322"/>
      <c r="AA218" s="322"/>
    </row>
    <row r="219" spans="1:27" ht="28" customHeight="1" x14ac:dyDescent="0.25">
      <c r="A219" s="422"/>
      <c r="B219" s="440"/>
      <c r="C219" s="424"/>
      <c r="D219" s="423"/>
      <c r="E219" s="423"/>
      <c r="F219" s="423"/>
      <c r="G219" s="423"/>
      <c r="H219" s="424"/>
      <c r="I219" s="425"/>
      <c r="J219" s="425"/>
      <c r="K219" s="426"/>
      <c r="L219" s="426"/>
      <c r="M219" s="405"/>
      <c r="N219" s="405"/>
      <c r="O219" s="419"/>
      <c r="P219" s="328"/>
      <c r="Q219" s="322"/>
      <c r="R219" s="322"/>
      <c r="S219" s="322"/>
      <c r="T219" s="322"/>
      <c r="U219" s="322"/>
      <c r="V219" s="322"/>
      <c r="W219" s="322"/>
      <c r="X219" s="322"/>
      <c r="Y219" s="322"/>
      <c r="Z219" s="322"/>
      <c r="AA219" s="322"/>
    </row>
    <row r="220" spans="1:27" ht="28" customHeight="1" x14ac:dyDescent="0.25">
      <c r="A220" s="422"/>
      <c r="B220" s="409"/>
      <c r="C220" s="424"/>
      <c r="D220" s="423"/>
      <c r="E220" s="423"/>
      <c r="F220" s="423"/>
      <c r="G220" s="423"/>
      <c r="H220" s="424"/>
      <c r="I220" s="425"/>
      <c r="J220" s="425"/>
      <c r="K220" s="426"/>
      <c r="L220" s="426"/>
      <c r="M220" s="405"/>
      <c r="N220" s="405"/>
      <c r="O220" s="419"/>
      <c r="P220" s="322"/>
      <c r="Q220" s="322"/>
      <c r="R220" s="322"/>
      <c r="S220" s="322"/>
      <c r="T220" s="322"/>
      <c r="U220" s="322"/>
      <c r="V220" s="322"/>
      <c r="W220" s="322"/>
      <c r="X220" s="322"/>
      <c r="Y220" s="322"/>
      <c r="Z220" s="322"/>
      <c r="AA220" s="322"/>
    </row>
    <row r="221" spans="1:27" ht="28" customHeight="1" x14ac:dyDescent="0.25">
      <c r="A221" s="405"/>
      <c r="B221" s="405"/>
      <c r="C221" s="413"/>
      <c r="D221" s="405"/>
      <c r="E221" s="405"/>
      <c r="F221" s="405"/>
      <c r="G221" s="405"/>
      <c r="H221" s="405"/>
      <c r="I221" s="441"/>
      <c r="J221" s="441"/>
      <c r="K221" s="441"/>
      <c r="L221" s="405"/>
      <c r="M221" s="405"/>
      <c r="N221" s="405"/>
      <c r="O221" s="419"/>
      <c r="P221" s="322"/>
      <c r="Q221" s="322"/>
      <c r="R221" s="322"/>
      <c r="S221" s="322"/>
      <c r="T221" s="322"/>
      <c r="U221" s="322"/>
      <c r="V221" s="322"/>
      <c r="W221" s="322"/>
      <c r="X221" s="322"/>
      <c r="Y221" s="322"/>
      <c r="Z221" s="322"/>
      <c r="AA221" s="322"/>
    </row>
    <row r="222" spans="1:27" ht="28" customHeight="1" x14ac:dyDescent="0.25">
      <c r="A222" s="399"/>
      <c r="B222" s="400"/>
      <c r="C222" s="401"/>
      <c r="D222" s="402"/>
      <c r="E222" s="403"/>
      <c r="F222" s="441"/>
      <c r="G222" s="441"/>
      <c r="H222" s="441"/>
      <c r="I222" s="441"/>
      <c r="J222" s="441"/>
      <c r="K222" s="441"/>
      <c r="L222" s="405"/>
      <c r="M222" s="405"/>
      <c r="N222" s="405"/>
      <c r="O222" s="419"/>
      <c r="P222" s="322"/>
      <c r="Q222" s="322"/>
      <c r="R222" s="322"/>
      <c r="S222" s="322"/>
      <c r="T222" s="322"/>
      <c r="U222" s="322"/>
      <c r="V222" s="322"/>
      <c r="W222" s="322"/>
      <c r="X222" s="322"/>
      <c r="Y222" s="322"/>
      <c r="Z222" s="322"/>
      <c r="AA222" s="322"/>
    </row>
    <row r="223" spans="1:27" ht="28" customHeight="1" x14ac:dyDescent="0.25">
      <c r="A223" s="409"/>
      <c r="B223" s="410"/>
      <c r="C223" s="411"/>
      <c r="D223" s="412"/>
      <c r="E223" s="413"/>
      <c r="F223" s="441"/>
      <c r="G223" s="441"/>
      <c r="H223" s="441"/>
      <c r="I223" s="441"/>
      <c r="J223" s="441"/>
      <c r="K223" s="441"/>
      <c r="L223" s="405"/>
      <c r="M223" s="405"/>
      <c r="N223" s="405"/>
      <c r="O223" s="419"/>
      <c r="P223" s="322"/>
      <c r="Q223" s="322"/>
      <c r="R223" s="322"/>
      <c r="S223" s="322"/>
      <c r="T223" s="322"/>
      <c r="U223" s="322"/>
      <c r="V223" s="322"/>
      <c r="W223" s="322"/>
      <c r="X223" s="322"/>
      <c r="Y223" s="322"/>
      <c r="Z223" s="322"/>
      <c r="AA223" s="322"/>
    </row>
    <row r="224" spans="1:27" ht="28" customHeight="1" x14ac:dyDescent="0.25">
      <c r="A224" s="405"/>
      <c r="B224" s="409"/>
      <c r="C224" s="401"/>
      <c r="D224" s="415"/>
      <c r="E224" s="415"/>
      <c r="F224" s="415"/>
      <c r="G224" s="415"/>
      <c r="H224" s="439"/>
      <c r="I224" s="417"/>
      <c r="J224" s="417"/>
      <c r="K224" s="418"/>
      <c r="L224" s="418"/>
      <c r="M224" s="405"/>
      <c r="N224" s="405"/>
      <c r="O224" s="419"/>
      <c r="P224" s="322"/>
      <c r="Q224" s="322"/>
      <c r="R224" s="322"/>
      <c r="S224" s="322"/>
      <c r="T224" s="322"/>
      <c r="U224" s="322"/>
      <c r="V224" s="322"/>
      <c r="W224" s="322"/>
      <c r="X224" s="322"/>
      <c r="Y224" s="322"/>
      <c r="Z224" s="322"/>
      <c r="AA224" s="322"/>
    </row>
    <row r="225" spans="1:27" ht="28" customHeight="1" x14ac:dyDescent="0.3">
      <c r="A225" s="420"/>
      <c r="B225" s="409"/>
      <c r="C225" s="401"/>
      <c r="D225" s="421"/>
      <c r="E225" s="421"/>
      <c r="F225" s="421"/>
      <c r="G225" s="421"/>
      <c r="H225" s="401"/>
      <c r="I225" s="409"/>
      <c r="J225" s="409"/>
      <c r="K225" s="409"/>
      <c r="L225" s="409"/>
      <c r="M225" s="407"/>
      <c r="N225" s="405"/>
      <c r="O225" s="419"/>
      <c r="P225" s="328"/>
      <c r="Q225" s="322"/>
      <c r="R225" s="322"/>
      <c r="S225" s="322"/>
      <c r="T225" s="322"/>
      <c r="U225" s="322"/>
      <c r="V225" s="322"/>
      <c r="W225" s="322"/>
      <c r="X225" s="322"/>
      <c r="Y225" s="322"/>
      <c r="Z225" s="322"/>
      <c r="AA225" s="322"/>
    </row>
    <row r="226" spans="1:27" ht="28" customHeight="1" x14ac:dyDescent="0.25">
      <c r="A226" s="422"/>
      <c r="B226" s="440"/>
      <c r="C226" s="424"/>
      <c r="D226" s="423"/>
      <c r="E226" s="423"/>
      <c r="F226" s="423"/>
      <c r="G226" s="423"/>
      <c r="H226" s="424"/>
      <c r="I226" s="425"/>
      <c r="J226" s="425"/>
      <c r="K226" s="426"/>
      <c r="L226" s="427"/>
      <c r="M226" s="407"/>
      <c r="N226" s="428"/>
      <c r="O226" s="429"/>
      <c r="P226" s="375"/>
      <c r="Q226" s="375"/>
      <c r="R226" s="375"/>
      <c r="S226" s="375"/>
      <c r="T226" s="375"/>
      <c r="U226" s="375"/>
      <c r="V226" s="375"/>
      <c r="W226" s="322"/>
      <c r="X226" s="322"/>
      <c r="Y226" s="322"/>
      <c r="Z226" s="322"/>
      <c r="AA226" s="322"/>
    </row>
    <row r="227" spans="1:27" ht="28" customHeight="1" x14ac:dyDescent="0.25">
      <c r="A227" s="422"/>
      <c r="B227" s="440"/>
      <c r="C227" s="424"/>
      <c r="D227" s="423"/>
      <c r="E227" s="423"/>
      <c r="F227" s="423"/>
      <c r="G227" s="423"/>
      <c r="H227" s="424"/>
      <c r="I227" s="425"/>
      <c r="J227" s="425"/>
      <c r="K227" s="426"/>
      <c r="L227" s="427"/>
      <c r="M227" s="407"/>
      <c r="N227" s="428"/>
      <c r="O227" s="429"/>
      <c r="P227" s="322"/>
      <c r="Q227" s="322"/>
      <c r="R227" s="322"/>
      <c r="S227" s="322"/>
      <c r="T227" s="322"/>
      <c r="U227" s="322"/>
      <c r="V227" s="322"/>
      <c r="W227" s="322"/>
      <c r="X227" s="322"/>
      <c r="Y227" s="322"/>
      <c r="Z227" s="322"/>
      <c r="AA227" s="322"/>
    </row>
    <row r="228" spans="1:27" ht="28" customHeight="1" x14ac:dyDescent="0.25">
      <c r="A228" s="422"/>
      <c r="B228" s="440"/>
      <c r="C228" s="424"/>
      <c r="D228" s="423"/>
      <c r="E228" s="423"/>
      <c r="F228" s="423"/>
      <c r="G228" s="423"/>
      <c r="H228" s="424"/>
      <c r="I228" s="425"/>
      <c r="J228" s="425"/>
      <c r="K228" s="426"/>
      <c r="L228" s="427"/>
      <c r="M228" s="407"/>
      <c r="N228" s="428"/>
      <c r="O228" s="429"/>
      <c r="P228" s="322"/>
      <c r="Q228" s="322"/>
      <c r="R228" s="322"/>
      <c r="S228" s="322"/>
      <c r="T228" s="322"/>
      <c r="U228" s="322"/>
      <c r="V228" s="322"/>
      <c r="W228" s="322"/>
      <c r="X228" s="322"/>
      <c r="Y228" s="322"/>
      <c r="Z228" s="322"/>
      <c r="AA228" s="322"/>
    </row>
    <row r="229" spans="1:27" ht="28" customHeight="1" x14ac:dyDescent="0.25">
      <c r="A229" s="422"/>
      <c r="B229" s="409"/>
      <c r="C229" s="424"/>
      <c r="D229" s="423"/>
      <c r="E229" s="423"/>
      <c r="F229" s="423"/>
      <c r="G229" s="423"/>
      <c r="H229" s="424"/>
      <c r="I229" s="425"/>
      <c r="J229" s="425"/>
      <c r="K229" s="426"/>
      <c r="L229" s="427"/>
      <c r="M229" s="407"/>
      <c r="N229" s="430"/>
      <c r="O229" s="431"/>
      <c r="P229" s="322"/>
      <c r="Q229" s="322"/>
      <c r="R229" s="322"/>
      <c r="S229" s="322"/>
      <c r="T229" s="322"/>
      <c r="U229" s="322"/>
      <c r="V229" s="322"/>
      <c r="W229" s="322"/>
      <c r="X229" s="322"/>
      <c r="Y229" s="322"/>
      <c r="Z229" s="322"/>
      <c r="AA229" s="322"/>
    </row>
    <row r="230" spans="1:27" ht="28" customHeight="1" x14ac:dyDescent="0.25">
      <c r="A230" s="422"/>
      <c r="B230" s="409"/>
      <c r="C230" s="424"/>
      <c r="D230" s="423"/>
      <c r="E230" s="423"/>
      <c r="F230" s="423"/>
      <c r="G230" s="423"/>
      <c r="H230" s="424"/>
      <c r="I230" s="425"/>
      <c r="J230" s="425"/>
      <c r="K230" s="426"/>
      <c r="L230" s="427"/>
      <c r="M230" s="407"/>
      <c r="N230" s="430"/>
      <c r="O230" s="431"/>
      <c r="P230" s="328"/>
      <c r="Q230" s="322"/>
      <c r="R230" s="322"/>
      <c r="S230" s="322"/>
      <c r="T230" s="328"/>
      <c r="U230" s="322"/>
      <c r="V230" s="322"/>
      <c r="W230" s="322"/>
      <c r="X230" s="322"/>
      <c r="Y230" s="322"/>
      <c r="Z230" s="322"/>
      <c r="AA230" s="322"/>
    </row>
    <row r="231" spans="1:27" ht="28" customHeight="1" x14ac:dyDescent="0.25">
      <c r="A231" s="422"/>
      <c r="B231" s="409"/>
      <c r="C231" s="424"/>
      <c r="D231" s="423"/>
      <c r="E231" s="423"/>
      <c r="F231" s="423"/>
      <c r="G231" s="423"/>
      <c r="H231" s="424"/>
      <c r="I231" s="425"/>
      <c r="J231" s="425"/>
      <c r="K231" s="426"/>
      <c r="L231" s="427"/>
      <c r="M231" s="407"/>
      <c r="N231" s="430"/>
      <c r="O231" s="431"/>
      <c r="P231" s="322"/>
      <c r="Q231" s="322"/>
      <c r="R231" s="322"/>
      <c r="S231" s="322"/>
      <c r="T231" s="322"/>
      <c r="U231" s="322"/>
      <c r="V231" s="322"/>
      <c r="W231" s="322"/>
      <c r="X231" s="322"/>
      <c r="Y231" s="322"/>
      <c r="Z231" s="322"/>
      <c r="AA231" s="322"/>
    </row>
    <row r="232" spans="1:27" ht="28" customHeight="1" x14ac:dyDescent="0.25">
      <c r="A232" s="422"/>
      <c r="B232" s="409"/>
      <c r="C232" s="424"/>
      <c r="D232" s="423"/>
      <c r="E232" s="423"/>
      <c r="F232" s="423"/>
      <c r="G232" s="423"/>
      <c r="H232" s="424"/>
      <c r="I232" s="425"/>
      <c r="J232" s="425"/>
      <c r="K232" s="426"/>
      <c r="L232" s="427"/>
      <c r="M232" s="407"/>
      <c r="N232" s="430"/>
      <c r="O232" s="431"/>
      <c r="P232" s="328"/>
      <c r="Q232" s="322"/>
      <c r="R232" s="322"/>
      <c r="S232" s="322"/>
      <c r="T232" s="328"/>
      <c r="U232" s="322"/>
      <c r="V232" s="322"/>
      <c r="W232" s="322"/>
      <c r="X232" s="322"/>
      <c r="Y232" s="322"/>
      <c r="Z232" s="322"/>
      <c r="AA232" s="322"/>
    </row>
    <row r="233" spans="1:27" ht="28" customHeight="1" x14ac:dyDescent="0.25">
      <c r="A233" s="422"/>
      <c r="B233" s="440"/>
      <c r="C233" s="424"/>
      <c r="D233" s="423"/>
      <c r="E233" s="423"/>
      <c r="F233" s="423"/>
      <c r="G233" s="423"/>
      <c r="H233" s="424"/>
      <c r="I233" s="425"/>
      <c r="J233" s="425"/>
      <c r="K233" s="426"/>
      <c r="L233" s="427"/>
      <c r="M233" s="407"/>
      <c r="N233" s="430"/>
      <c r="O233" s="431"/>
      <c r="P233" s="328"/>
      <c r="Q233" s="322"/>
      <c r="R233" s="322"/>
      <c r="S233" s="322"/>
      <c r="T233" s="322"/>
      <c r="U233" s="322"/>
      <c r="V233" s="322"/>
      <c r="W233" s="322"/>
      <c r="X233" s="322"/>
      <c r="Y233" s="322"/>
      <c r="Z233" s="322"/>
      <c r="AA233" s="322"/>
    </row>
    <row r="234" spans="1:27" ht="28" customHeight="1" x14ac:dyDescent="0.25">
      <c r="A234" s="422"/>
      <c r="B234" s="409"/>
      <c r="C234" s="424"/>
      <c r="D234" s="423"/>
      <c r="E234" s="423"/>
      <c r="F234" s="423"/>
      <c r="G234" s="423"/>
      <c r="H234" s="424"/>
      <c r="I234" s="425"/>
      <c r="J234" s="425"/>
      <c r="K234" s="426"/>
      <c r="L234" s="426"/>
      <c r="M234" s="407"/>
      <c r="N234" s="405"/>
      <c r="O234" s="419"/>
      <c r="P234" s="322"/>
      <c r="Q234" s="322"/>
      <c r="R234" s="322"/>
      <c r="S234" s="322"/>
      <c r="T234" s="322"/>
      <c r="U234" s="322"/>
      <c r="V234" s="322"/>
      <c r="W234" s="322"/>
      <c r="X234" s="322"/>
      <c r="Y234" s="322"/>
      <c r="Z234" s="322"/>
      <c r="AA234" s="322"/>
    </row>
    <row r="235" spans="1:27" ht="28" customHeight="1" x14ac:dyDescent="0.25">
      <c r="A235" s="422"/>
      <c r="B235" s="409"/>
      <c r="C235" s="424"/>
      <c r="D235" s="423"/>
      <c r="E235" s="423"/>
      <c r="F235" s="423"/>
      <c r="G235" s="423"/>
      <c r="H235" s="424"/>
      <c r="I235" s="425"/>
      <c r="J235" s="425"/>
      <c r="K235" s="426"/>
      <c r="L235" s="426"/>
      <c r="M235" s="407"/>
      <c r="N235" s="405"/>
      <c r="O235" s="419"/>
      <c r="P235" s="322"/>
      <c r="Q235" s="322"/>
      <c r="R235" s="322"/>
      <c r="S235" s="322"/>
      <c r="T235" s="322"/>
      <c r="U235" s="322"/>
      <c r="V235" s="322"/>
      <c r="W235" s="322"/>
      <c r="X235" s="322"/>
      <c r="Y235" s="322"/>
      <c r="Z235" s="322"/>
      <c r="AA235" s="322"/>
    </row>
    <row r="236" spans="1:27" ht="28" customHeight="1" x14ac:dyDescent="0.25">
      <c r="A236" s="405"/>
      <c r="B236" s="405"/>
      <c r="C236" s="413"/>
      <c r="D236" s="405"/>
      <c r="E236" s="405"/>
      <c r="F236" s="405"/>
      <c r="G236" s="405"/>
      <c r="H236" s="405"/>
      <c r="I236" s="405"/>
      <c r="J236" s="405"/>
      <c r="K236" s="405"/>
      <c r="L236" s="405"/>
      <c r="M236" s="405"/>
      <c r="N236" s="405"/>
      <c r="O236" s="419"/>
      <c r="P236" s="322"/>
      <c r="Q236" s="322"/>
      <c r="R236" s="322"/>
      <c r="S236" s="322"/>
      <c r="T236" s="322"/>
      <c r="U236" s="322"/>
      <c r="V236" s="322"/>
      <c r="W236" s="322"/>
      <c r="X236" s="322"/>
      <c r="Y236" s="322"/>
      <c r="Z236" s="322"/>
      <c r="AA236" s="322"/>
    </row>
    <row r="237" spans="1:27" ht="28" customHeight="1" x14ac:dyDescent="0.25">
      <c r="A237" s="399"/>
      <c r="B237" s="400"/>
      <c r="C237" s="401"/>
      <c r="D237" s="402"/>
      <c r="E237" s="403"/>
      <c r="F237" s="404"/>
      <c r="G237" s="404"/>
      <c r="H237" s="435"/>
      <c r="I237" s="406"/>
      <c r="J237" s="436"/>
      <c r="K237" s="405"/>
      <c r="L237" s="405"/>
      <c r="M237" s="405"/>
      <c r="N237" s="405"/>
      <c r="O237" s="419"/>
      <c r="P237" s="322"/>
      <c r="Q237" s="322"/>
      <c r="R237" s="322"/>
      <c r="S237" s="322"/>
      <c r="T237" s="322"/>
      <c r="U237" s="322"/>
      <c r="V237" s="322"/>
      <c r="W237" s="322"/>
      <c r="X237" s="322"/>
      <c r="Y237" s="322"/>
      <c r="Z237" s="322"/>
      <c r="AA237" s="322"/>
    </row>
    <row r="238" spans="1:27" ht="28" customHeight="1" x14ac:dyDescent="0.25">
      <c r="A238" s="409"/>
      <c r="B238" s="410"/>
      <c r="C238" s="411"/>
      <c r="D238" s="412"/>
      <c r="E238" s="413"/>
      <c r="F238" s="414"/>
      <c r="G238" s="414"/>
      <c r="H238" s="406"/>
      <c r="I238" s="406"/>
      <c r="J238" s="436"/>
      <c r="K238" s="405"/>
      <c r="L238" s="405"/>
      <c r="M238" s="405"/>
      <c r="N238" s="405"/>
      <c r="O238" s="419"/>
      <c r="P238" s="322"/>
      <c r="Q238" s="322"/>
      <c r="R238" s="322"/>
      <c r="S238" s="322"/>
      <c r="T238" s="322"/>
      <c r="U238" s="322"/>
      <c r="V238" s="322"/>
      <c r="W238" s="322"/>
      <c r="X238" s="322"/>
      <c r="Y238" s="322"/>
      <c r="Z238" s="322"/>
      <c r="AA238" s="322"/>
    </row>
    <row r="239" spans="1:27" ht="28" customHeight="1" x14ac:dyDescent="0.25">
      <c r="A239" s="405"/>
      <c r="B239" s="409"/>
      <c r="C239" s="401"/>
      <c r="D239" s="415"/>
      <c r="E239" s="415"/>
      <c r="F239" s="415"/>
      <c r="G239" s="415"/>
      <c r="H239" s="439"/>
      <c r="I239" s="417"/>
      <c r="J239" s="417"/>
      <c r="K239" s="418"/>
      <c r="L239" s="418"/>
      <c r="M239" s="405"/>
      <c r="N239" s="405"/>
      <c r="O239" s="419"/>
      <c r="P239" s="322"/>
      <c r="Q239" s="322"/>
      <c r="R239" s="322"/>
      <c r="S239" s="322"/>
      <c r="T239" s="322"/>
      <c r="U239" s="322"/>
      <c r="V239" s="322"/>
      <c r="W239" s="322"/>
      <c r="X239" s="322"/>
      <c r="Y239" s="322"/>
      <c r="Z239" s="322"/>
      <c r="AA239" s="322"/>
    </row>
    <row r="240" spans="1:27" ht="28" customHeight="1" x14ac:dyDescent="0.3">
      <c r="A240" s="420"/>
      <c r="B240" s="409"/>
      <c r="C240" s="401"/>
      <c r="D240" s="421"/>
      <c r="E240" s="421"/>
      <c r="F240" s="421"/>
      <c r="G240" s="421"/>
      <c r="H240" s="401"/>
      <c r="I240" s="409"/>
      <c r="J240" s="409"/>
      <c r="K240" s="409"/>
      <c r="L240" s="409"/>
      <c r="M240" s="407"/>
      <c r="N240" s="405"/>
      <c r="O240" s="419"/>
      <c r="P240" s="328"/>
      <c r="Q240" s="322"/>
      <c r="R240" s="322"/>
      <c r="S240" s="322"/>
      <c r="T240" s="322"/>
      <c r="U240" s="322"/>
      <c r="V240" s="322"/>
      <c r="W240" s="322"/>
      <c r="X240" s="322"/>
      <c r="Y240" s="322"/>
      <c r="Z240" s="322"/>
      <c r="AA240" s="322"/>
    </row>
    <row r="241" spans="1:27" ht="28" customHeight="1" x14ac:dyDescent="0.25">
      <c r="A241" s="422"/>
      <c r="B241" s="440"/>
      <c r="C241" s="424"/>
      <c r="D241" s="423"/>
      <c r="E241" s="442"/>
      <c r="F241" s="423"/>
      <c r="G241" s="423"/>
      <c r="H241" s="424"/>
      <c r="I241" s="425"/>
      <c r="J241" s="425"/>
      <c r="K241" s="426"/>
      <c r="L241" s="427"/>
      <c r="M241" s="407"/>
      <c r="N241" s="405"/>
      <c r="O241" s="434"/>
      <c r="P241" s="375"/>
      <c r="Q241" s="375"/>
      <c r="R241" s="375"/>
      <c r="S241" s="375"/>
      <c r="T241" s="375"/>
      <c r="U241" s="375"/>
      <c r="V241" s="375"/>
      <c r="W241" s="322"/>
      <c r="X241" s="322"/>
      <c r="Y241" s="322"/>
      <c r="Z241" s="322"/>
      <c r="AA241" s="322"/>
    </row>
    <row r="242" spans="1:27" ht="28" customHeight="1" x14ac:dyDescent="0.25">
      <c r="A242" s="422"/>
      <c r="B242" s="440"/>
      <c r="C242" s="424"/>
      <c r="D242" s="423"/>
      <c r="E242" s="423"/>
      <c r="F242" s="423"/>
      <c r="G242" s="423"/>
      <c r="H242" s="424"/>
      <c r="I242" s="425"/>
      <c r="J242" s="425"/>
      <c r="K242" s="426"/>
      <c r="L242" s="427"/>
      <c r="M242" s="407"/>
      <c r="N242" s="405"/>
      <c r="O242" s="419"/>
      <c r="P242" s="322"/>
      <c r="Q242" s="322"/>
      <c r="R242" s="322"/>
      <c r="S242" s="322"/>
      <c r="T242" s="322"/>
      <c r="U242" s="322"/>
      <c r="V242" s="322"/>
      <c r="W242" s="322"/>
      <c r="X242" s="322"/>
      <c r="Y242" s="322"/>
      <c r="Z242" s="322"/>
      <c r="AA242" s="322"/>
    </row>
    <row r="243" spans="1:27" ht="28" customHeight="1" x14ac:dyDescent="0.25">
      <c r="A243" s="422"/>
      <c r="B243" s="440"/>
      <c r="C243" s="424"/>
      <c r="D243" s="423"/>
      <c r="E243" s="423"/>
      <c r="F243" s="423"/>
      <c r="G243" s="423"/>
      <c r="H243" s="424"/>
      <c r="I243" s="425"/>
      <c r="J243" s="425"/>
      <c r="K243" s="426"/>
      <c r="L243" s="427"/>
      <c r="M243" s="407"/>
      <c r="N243" s="405"/>
      <c r="O243" s="419"/>
      <c r="P243" s="322"/>
      <c r="Q243" s="322"/>
      <c r="R243" s="322"/>
      <c r="S243" s="322"/>
      <c r="T243" s="322"/>
      <c r="U243" s="322"/>
      <c r="V243" s="322"/>
      <c r="W243" s="322"/>
      <c r="X243" s="322"/>
      <c r="Y243" s="322"/>
      <c r="Z243" s="322"/>
      <c r="AA243" s="322"/>
    </row>
    <row r="244" spans="1:27" ht="28" customHeight="1" x14ac:dyDescent="0.25">
      <c r="A244" s="422"/>
      <c r="B244" s="409"/>
      <c r="C244" s="424"/>
      <c r="D244" s="423"/>
      <c r="E244" s="423"/>
      <c r="F244" s="423"/>
      <c r="G244" s="423"/>
      <c r="H244" s="424"/>
      <c r="I244" s="425"/>
      <c r="J244" s="425"/>
      <c r="K244" s="426"/>
      <c r="L244" s="427"/>
      <c r="M244" s="407"/>
      <c r="N244" s="405"/>
      <c r="O244" s="419"/>
      <c r="P244" s="322"/>
      <c r="Q244" s="322"/>
      <c r="R244" s="322"/>
      <c r="S244" s="322"/>
      <c r="T244" s="322"/>
      <c r="U244" s="322"/>
      <c r="V244" s="322"/>
      <c r="W244" s="322"/>
      <c r="X244" s="322"/>
      <c r="Y244" s="322"/>
      <c r="Z244" s="322"/>
      <c r="AA244" s="322"/>
    </row>
    <row r="245" spans="1:27" ht="28" customHeight="1" x14ac:dyDescent="0.25">
      <c r="A245" s="422"/>
      <c r="B245" s="409"/>
      <c r="C245" s="424"/>
      <c r="D245" s="423"/>
      <c r="E245" s="423"/>
      <c r="F245" s="423"/>
      <c r="G245" s="423"/>
      <c r="H245" s="424"/>
      <c r="I245" s="425"/>
      <c r="J245" s="425"/>
      <c r="K245" s="426"/>
      <c r="L245" s="427"/>
      <c r="M245" s="407"/>
      <c r="N245" s="405"/>
      <c r="O245" s="419"/>
      <c r="P245" s="328"/>
      <c r="Q245" s="322"/>
      <c r="R245" s="322"/>
      <c r="S245" s="322"/>
      <c r="T245" s="328"/>
      <c r="U245" s="322"/>
      <c r="V245" s="322"/>
      <c r="W245" s="322"/>
      <c r="X245" s="322"/>
      <c r="Y245" s="322"/>
      <c r="Z245" s="322"/>
      <c r="AA245" s="322"/>
    </row>
    <row r="246" spans="1:27" ht="28" customHeight="1" x14ac:dyDescent="0.25">
      <c r="A246" s="422"/>
      <c r="B246" s="409"/>
      <c r="C246" s="424"/>
      <c r="D246" s="423"/>
      <c r="E246" s="423"/>
      <c r="F246" s="423"/>
      <c r="G246" s="423"/>
      <c r="H246" s="424"/>
      <c r="I246" s="425"/>
      <c r="J246" s="425"/>
      <c r="K246" s="426"/>
      <c r="L246" s="427"/>
      <c r="M246" s="407"/>
      <c r="N246" s="405"/>
      <c r="O246" s="419"/>
      <c r="P246" s="322"/>
      <c r="Q246" s="322"/>
      <c r="R246" s="322"/>
      <c r="S246" s="322"/>
      <c r="T246" s="322"/>
      <c r="U246" s="322"/>
      <c r="V246" s="322"/>
      <c r="W246" s="322"/>
      <c r="X246" s="322"/>
      <c r="Y246" s="322"/>
      <c r="Z246" s="322"/>
      <c r="AA246" s="322"/>
    </row>
    <row r="247" spans="1:27" ht="28" customHeight="1" x14ac:dyDescent="0.25">
      <c r="A247" s="422"/>
      <c r="B247" s="409"/>
      <c r="C247" s="424"/>
      <c r="D247" s="423"/>
      <c r="E247" s="423"/>
      <c r="F247" s="423"/>
      <c r="G247" s="423"/>
      <c r="H247" s="424"/>
      <c r="I247" s="425"/>
      <c r="J247" s="425"/>
      <c r="K247" s="426"/>
      <c r="L247" s="427"/>
      <c r="M247" s="407"/>
      <c r="N247" s="405"/>
      <c r="O247" s="419"/>
      <c r="P247" s="328"/>
      <c r="Q247" s="322"/>
      <c r="R247" s="322"/>
      <c r="S247" s="322"/>
      <c r="T247" s="328"/>
      <c r="U247" s="322"/>
      <c r="V247" s="322"/>
      <c r="W247" s="322"/>
      <c r="X247" s="322"/>
      <c r="Y247" s="322"/>
      <c r="Z247" s="322"/>
      <c r="AA247" s="322"/>
    </row>
    <row r="248" spans="1:27" ht="28" customHeight="1" x14ac:dyDescent="0.25">
      <c r="A248" s="422"/>
      <c r="B248" s="440"/>
      <c r="C248" s="424"/>
      <c r="D248" s="423"/>
      <c r="E248" s="423"/>
      <c r="F248" s="423"/>
      <c r="G248" s="423"/>
      <c r="H248" s="424"/>
      <c r="I248" s="425"/>
      <c r="J248" s="425"/>
      <c r="K248" s="426"/>
      <c r="L248" s="427"/>
      <c r="M248" s="407"/>
      <c r="N248" s="405"/>
      <c r="O248" s="419"/>
      <c r="P248" s="328"/>
      <c r="Q248" s="322"/>
      <c r="R248" s="322"/>
      <c r="S248" s="322"/>
      <c r="T248" s="322"/>
      <c r="U248" s="322"/>
      <c r="V248" s="322"/>
      <c r="W248" s="322"/>
      <c r="X248" s="322"/>
      <c r="Y248" s="322"/>
      <c r="Z248" s="322"/>
      <c r="AA248" s="322"/>
    </row>
    <row r="249" spans="1:27" ht="28" customHeight="1" x14ac:dyDescent="0.25">
      <c r="A249" s="422"/>
      <c r="B249" s="409"/>
      <c r="C249" s="424"/>
      <c r="D249" s="423"/>
      <c r="E249" s="423"/>
      <c r="F249" s="423"/>
      <c r="G249" s="423"/>
      <c r="H249" s="424"/>
      <c r="I249" s="425"/>
      <c r="J249" s="425"/>
      <c r="K249" s="426"/>
      <c r="L249" s="426"/>
      <c r="M249" s="405"/>
      <c r="N249" s="405"/>
      <c r="O249" s="419"/>
      <c r="P249" s="322"/>
      <c r="Q249" s="322"/>
      <c r="R249" s="322"/>
      <c r="S249" s="322"/>
      <c r="T249" s="322"/>
      <c r="U249" s="322"/>
      <c r="V249" s="322"/>
      <c r="W249" s="322"/>
      <c r="X249" s="322"/>
      <c r="Y249" s="322"/>
      <c r="Z249" s="322"/>
      <c r="AA249" s="322"/>
    </row>
    <row r="250" spans="1:27" ht="28" customHeight="1" x14ac:dyDescent="0.25">
      <c r="A250" s="399"/>
      <c r="B250" s="400"/>
      <c r="C250" s="401"/>
      <c r="D250" s="402"/>
      <c r="E250" s="403"/>
      <c r="F250" s="404"/>
      <c r="G250" s="404"/>
      <c r="H250" s="435"/>
      <c r="I250" s="406"/>
      <c r="J250" s="436"/>
      <c r="K250" s="405"/>
      <c r="L250" s="405"/>
      <c r="M250" s="405"/>
      <c r="N250" s="405"/>
      <c r="O250" s="419"/>
      <c r="P250" s="322"/>
      <c r="Q250" s="322"/>
      <c r="R250" s="322"/>
      <c r="S250" s="322"/>
      <c r="T250" s="322"/>
      <c r="U250" s="322"/>
      <c r="V250" s="322"/>
      <c r="W250" s="322"/>
      <c r="X250" s="322"/>
      <c r="Y250" s="322"/>
      <c r="Z250" s="322"/>
      <c r="AA250" s="322"/>
    </row>
    <row r="251" spans="1:27" ht="28" customHeight="1" x14ac:dyDescent="0.25">
      <c r="A251" s="409"/>
      <c r="B251" s="410"/>
      <c r="C251" s="411"/>
      <c r="D251" s="412"/>
      <c r="E251" s="413"/>
      <c r="F251" s="414"/>
      <c r="G251" s="414"/>
      <c r="H251" s="406"/>
      <c r="I251" s="406"/>
      <c r="J251" s="436"/>
      <c r="K251" s="405"/>
      <c r="L251" s="405"/>
      <c r="M251" s="405"/>
      <c r="N251" s="405"/>
      <c r="O251" s="419"/>
      <c r="P251" s="322"/>
      <c r="Q251" s="322"/>
      <c r="R251" s="322"/>
      <c r="S251" s="322"/>
      <c r="T251" s="322"/>
      <c r="U251" s="322"/>
      <c r="V251" s="322"/>
      <c r="W251" s="322"/>
      <c r="X251" s="322"/>
      <c r="Y251" s="322"/>
      <c r="Z251" s="322"/>
      <c r="AA251" s="322"/>
    </row>
    <row r="252" spans="1:27" ht="28" customHeight="1" x14ac:dyDescent="0.25">
      <c r="A252" s="405"/>
      <c r="B252" s="409"/>
      <c r="C252" s="401"/>
      <c r="D252" s="415"/>
      <c r="E252" s="415"/>
      <c r="F252" s="415"/>
      <c r="G252" s="415"/>
      <c r="H252" s="439"/>
      <c r="I252" s="417"/>
      <c r="J252" s="417"/>
      <c r="K252" s="418"/>
      <c r="L252" s="418"/>
      <c r="M252" s="405"/>
      <c r="N252" s="405"/>
      <c r="O252" s="419"/>
      <c r="P252" s="322"/>
      <c r="Q252" s="322"/>
      <c r="R252" s="322"/>
      <c r="S252" s="322"/>
      <c r="T252" s="322"/>
      <c r="U252" s="322"/>
      <c r="V252" s="322"/>
      <c r="W252" s="322"/>
      <c r="X252" s="322"/>
      <c r="Y252" s="322"/>
      <c r="Z252" s="322"/>
      <c r="AA252" s="322"/>
    </row>
    <row r="253" spans="1:27" ht="28" customHeight="1" x14ac:dyDescent="0.3">
      <c r="A253" s="420"/>
      <c r="B253" s="409"/>
      <c r="C253" s="401"/>
      <c r="D253" s="421"/>
      <c r="E253" s="421"/>
      <c r="F253" s="421"/>
      <c r="G253" s="421"/>
      <c r="H253" s="401"/>
      <c r="I253" s="409"/>
      <c r="J253" s="409"/>
      <c r="K253" s="409"/>
      <c r="L253" s="409"/>
      <c r="M253" s="407"/>
      <c r="N253" s="405"/>
      <c r="O253" s="419"/>
      <c r="P253" s="328"/>
      <c r="Q253" s="322"/>
      <c r="R253" s="322"/>
      <c r="S253" s="322"/>
      <c r="T253" s="322"/>
      <c r="U253" s="322"/>
      <c r="V253" s="322"/>
      <c r="W253" s="322"/>
      <c r="X253" s="322"/>
      <c r="Y253" s="322"/>
      <c r="Z253" s="322"/>
      <c r="AA253" s="322"/>
    </row>
    <row r="254" spans="1:27" ht="28" customHeight="1" x14ac:dyDescent="0.25">
      <c r="A254" s="422"/>
      <c r="B254" s="440"/>
      <c r="C254" s="424"/>
      <c r="D254" s="423"/>
      <c r="E254" s="423"/>
      <c r="F254" s="423"/>
      <c r="G254" s="423"/>
      <c r="H254" s="424"/>
      <c r="I254" s="425"/>
      <c r="J254" s="425"/>
      <c r="K254" s="426"/>
      <c r="L254" s="427"/>
      <c r="M254" s="407"/>
      <c r="N254" s="405"/>
      <c r="O254" s="434"/>
      <c r="P254" s="375"/>
      <c r="Q254" s="375"/>
      <c r="R254" s="375"/>
      <c r="S254" s="375"/>
      <c r="T254" s="375"/>
      <c r="U254" s="375"/>
      <c r="V254" s="375"/>
      <c r="W254" s="322"/>
      <c r="X254" s="322"/>
      <c r="Y254" s="322"/>
      <c r="Z254" s="322"/>
      <c r="AA254" s="322"/>
    </row>
    <row r="255" spans="1:27" ht="28" customHeight="1" x14ac:dyDescent="0.25">
      <c r="A255" s="422"/>
      <c r="B255" s="440"/>
      <c r="C255" s="424"/>
      <c r="D255" s="423"/>
      <c r="E255" s="423"/>
      <c r="F255" s="423"/>
      <c r="G255" s="423"/>
      <c r="H255" s="424"/>
      <c r="I255" s="425"/>
      <c r="J255" s="425"/>
      <c r="K255" s="426"/>
      <c r="L255" s="427"/>
      <c r="M255" s="407"/>
      <c r="N255" s="405"/>
      <c r="O255" s="419"/>
      <c r="P255" s="322"/>
      <c r="Q255" s="322"/>
      <c r="R255" s="322"/>
      <c r="S255" s="322"/>
      <c r="T255" s="322"/>
      <c r="U255" s="322"/>
      <c r="V255" s="322"/>
      <c r="W255" s="322"/>
      <c r="X255" s="322"/>
      <c r="Y255" s="322"/>
      <c r="Z255" s="322"/>
      <c r="AA255" s="322"/>
    </row>
    <row r="256" spans="1:27" ht="28" customHeight="1" x14ac:dyDescent="0.25">
      <c r="A256" s="422"/>
      <c r="B256" s="440"/>
      <c r="C256" s="424"/>
      <c r="D256" s="423"/>
      <c r="E256" s="423"/>
      <c r="F256" s="423"/>
      <c r="G256" s="423"/>
      <c r="H256" s="424"/>
      <c r="I256" s="425"/>
      <c r="J256" s="425"/>
      <c r="K256" s="426"/>
      <c r="L256" s="427"/>
      <c r="M256" s="407"/>
      <c r="N256" s="405"/>
      <c r="O256" s="419"/>
      <c r="P256" s="322"/>
      <c r="Q256" s="322"/>
      <c r="R256" s="322"/>
      <c r="S256" s="322"/>
      <c r="T256" s="322"/>
      <c r="U256" s="322"/>
      <c r="V256" s="322"/>
      <c r="W256" s="322"/>
      <c r="X256" s="322"/>
      <c r="Y256" s="322"/>
      <c r="Z256" s="322"/>
      <c r="AA256" s="322"/>
    </row>
    <row r="257" spans="1:27" ht="28" customHeight="1" x14ac:dyDescent="0.25">
      <c r="A257" s="422"/>
      <c r="B257" s="409"/>
      <c r="C257" s="424"/>
      <c r="D257" s="423"/>
      <c r="E257" s="423"/>
      <c r="F257" s="423"/>
      <c r="G257" s="423"/>
      <c r="H257" s="424"/>
      <c r="I257" s="425"/>
      <c r="J257" s="425"/>
      <c r="K257" s="426"/>
      <c r="L257" s="427"/>
      <c r="M257" s="407"/>
      <c r="N257" s="405"/>
      <c r="O257" s="419"/>
      <c r="P257" s="322"/>
      <c r="Q257" s="322"/>
      <c r="R257" s="322"/>
      <c r="S257" s="322"/>
      <c r="T257" s="322"/>
      <c r="U257" s="322"/>
      <c r="V257" s="322"/>
      <c r="W257" s="322"/>
      <c r="X257" s="322"/>
      <c r="Y257" s="322"/>
      <c r="Z257" s="322"/>
      <c r="AA257" s="322"/>
    </row>
    <row r="258" spans="1:27" ht="28" customHeight="1" x14ac:dyDescent="0.25">
      <c r="A258" s="422"/>
      <c r="B258" s="409"/>
      <c r="C258" s="424"/>
      <c r="D258" s="423"/>
      <c r="E258" s="423"/>
      <c r="F258" s="423"/>
      <c r="G258" s="423"/>
      <c r="H258" s="424"/>
      <c r="I258" s="425"/>
      <c r="J258" s="425"/>
      <c r="K258" s="426"/>
      <c r="L258" s="427"/>
      <c r="M258" s="407"/>
      <c r="N258" s="405"/>
      <c r="O258" s="419"/>
      <c r="P258" s="328"/>
      <c r="Q258" s="322"/>
      <c r="R258" s="322"/>
      <c r="S258" s="322"/>
      <c r="T258" s="328"/>
      <c r="U258" s="322"/>
      <c r="V258" s="322"/>
      <c r="W258" s="322"/>
      <c r="X258" s="322"/>
      <c r="Y258" s="322"/>
      <c r="Z258" s="322"/>
      <c r="AA258" s="322"/>
    </row>
    <row r="259" spans="1:27" ht="28" customHeight="1" x14ac:dyDescent="0.25">
      <c r="A259" s="422"/>
      <c r="B259" s="409"/>
      <c r="C259" s="424"/>
      <c r="D259" s="423"/>
      <c r="E259" s="423"/>
      <c r="F259" s="423"/>
      <c r="G259" s="423"/>
      <c r="H259" s="424"/>
      <c r="I259" s="425"/>
      <c r="J259" s="425"/>
      <c r="K259" s="426"/>
      <c r="L259" s="427"/>
      <c r="M259" s="407"/>
      <c r="N259" s="405"/>
      <c r="O259" s="419"/>
      <c r="P259" s="322"/>
      <c r="Q259" s="322"/>
      <c r="R259" s="322"/>
      <c r="S259" s="322"/>
      <c r="T259" s="322"/>
      <c r="U259" s="322"/>
      <c r="V259" s="322"/>
      <c r="W259" s="322"/>
      <c r="X259" s="322"/>
      <c r="Y259" s="322"/>
      <c r="Z259" s="322"/>
      <c r="AA259" s="322"/>
    </row>
    <row r="260" spans="1:27" ht="28" customHeight="1" x14ac:dyDescent="0.25">
      <c r="A260" s="422"/>
      <c r="B260" s="409"/>
      <c r="C260" s="424"/>
      <c r="D260" s="423"/>
      <c r="E260" s="423"/>
      <c r="F260" s="423"/>
      <c r="G260" s="423"/>
      <c r="H260" s="424"/>
      <c r="I260" s="425"/>
      <c r="J260" s="425"/>
      <c r="K260" s="426"/>
      <c r="L260" s="427"/>
      <c r="M260" s="407"/>
      <c r="N260" s="405"/>
      <c r="O260" s="419"/>
      <c r="P260" s="328"/>
      <c r="Q260" s="322"/>
      <c r="R260" s="322"/>
      <c r="S260" s="322"/>
      <c r="T260" s="328"/>
      <c r="U260" s="322"/>
      <c r="V260" s="322"/>
      <c r="W260" s="322"/>
      <c r="X260" s="322"/>
      <c r="Y260" s="322"/>
      <c r="Z260" s="322"/>
      <c r="AA260" s="322"/>
    </row>
    <row r="261" spans="1:27" ht="28" customHeight="1" x14ac:dyDescent="0.25">
      <c r="A261" s="422"/>
      <c r="B261" s="440"/>
      <c r="C261" s="424"/>
      <c r="D261" s="423"/>
      <c r="E261" s="423"/>
      <c r="F261" s="423"/>
      <c r="G261" s="423"/>
      <c r="H261" s="424"/>
      <c r="I261" s="425"/>
      <c r="J261" s="425"/>
      <c r="K261" s="426"/>
      <c r="L261" s="427"/>
      <c r="M261" s="407"/>
      <c r="N261" s="405"/>
      <c r="O261" s="419"/>
      <c r="P261" s="328"/>
      <c r="Q261" s="322"/>
      <c r="R261" s="322"/>
      <c r="S261" s="322"/>
      <c r="T261" s="322"/>
      <c r="U261" s="322"/>
      <c r="V261" s="322"/>
      <c r="W261" s="322"/>
      <c r="X261" s="322"/>
      <c r="Y261" s="322"/>
      <c r="Z261" s="322"/>
      <c r="AA261" s="322"/>
    </row>
    <row r="262" spans="1:27" ht="28" customHeight="1" x14ac:dyDescent="0.25">
      <c r="A262" s="422"/>
      <c r="B262" s="409"/>
      <c r="C262" s="424"/>
      <c r="D262" s="423"/>
      <c r="E262" s="423"/>
      <c r="F262" s="423"/>
      <c r="G262" s="423"/>
      <c r="H262" s="424"/>
      <c r="I262" s="425"/>
      <c r="J262" s="425"/>
      <c r="K262" s="426"/>
      <c r="L262" s="426"/>
      <c r="M262" s="405"/>
      <c r="N262" s="405"/>
      <c r="O262" s="419"/>
      <c r="P262" s="322"/>
      <c r="Q262" s="322"/>
      <c r="R262" s="322"/>
      <c r="S262" s="322"/>
      <c r="T262" s="322"/>
      <c r="U262" s="322"/>
      <c r="V262" s="322"/>
      <c r="W262" s="322"/>
      <c r="X262" s="322"/>
      <c r="Y262" s="322"/>
      <c r="Z262" s="322"/>
      <c r="AA262" s="322"/>
    </row>
    <row r="263" spans="1:27" ht="28" customHeight="1" x14ac:dyDescent="0.25">
      <c r="A263" s="399"/>
      <c r="B263" s="400"/>
      <c r="C263" s="401"/>
      <c r="D263" s="402"/>
      <c r="E263" s="403"/>
      <c r="F263" s="404"/>
      <c r="G263" s="404"/>
      <c r="H263" s="435"/>
      <c r="I263" s="406"/>
      <c r="J263" s="436"/>
      <c r="K263" s="405"/>
      <c r="L263" s="405"/>
      <c r="M263" s="405"/>
      <c r="N263" s="405"/>
      <c r="O263" s="419"/>
      <c r="P263" s="322"/>
      <c r="Q263" s="322"/>
      <c r="R263" s="322"/>
      <c r="S263" s="322"/>
      <c r="T263" s="322"/>
      <c r="U263" s="322"/>
      <c r="V263" s="322"/>
      <c r="W263" s="322"/>
      <c r="X263" s="322"/>
      <c r="Y263" s="322"/>
      <c r="Z263" s="322"/>
      <c r="AA263" s="322"/>
    </row>
    <row r="264" spans="1:27" ht="28" customHeight="1" x14ac:dyDescent="0.25">
      <c r="A264" s="409"/>
      <c r="B264" s="410"/>
      <c r="C264" s="411"/>
      <c r="D264" s="412"/>
      <c r="E264" s="413"/>
      <c r="F264" s="414"/>
      <c r="G264" s="414"/>
      <c r="H264" s="406"/>
      <c r="I264" s="406"/>
      <c r="J264" s="436"/>
      <c r="K264" s="405"/>
      <c r="L264" s="405"/>
      <c r="M264" s="405"/>
      <c r="N264" s="405"/>
      <c r="O264" s="419"/>
      <c r="P264" s="322"/>
      <c r="Q264" s="322"/>
      <c r="R264" s="322"/>
      <c r="S264" s="322"/>
      <c r="T264" s="322"/>
      <c r="U264" s="322"/>
      <c r="V264" s="322"/>
      <c r="W264" s="322"/>
      <c r="X264" s="322"/>
      <c r="Y264" s="322"/>
      <c r="Z264" s="322"/>
      <c r="AA264" s="322"/>
    </row>
    <row r="265" spans="1:27" ht="28" customHeight="1" x14ac:dyDescent="0.25">
      <c r="A265" s="405"/>
      <c r="B265" s="409"/>
      <c r="C265" s="401"/>
      <c r="D265" s="415"/>
      <c r="E265" s="415"/>
      <c r="F265" s="415"/>
      <c r="G265" s="415"/>
      <c r="H265" s="439"/>
      <c r="I265" s="417"/>
      <c r="J265" s="417"/>
      <c r="K265" s="418"/>
      <c r="L265" s="418"/>
      <c r="M265" s="405"/>
      <c r="N265" s="405"/>
      <c r="O265" s="419"/>
      <c r="P265" s="322"/>
      <c r="Q265" s="322"/>
      <c r="R265" s="322"/>
      <c r="S265" s="322"/>
      <c r="T265" s="322"/>
      <c r="U265" s="322"/>
      <c r="V265" s="322"/>
      <c r="W265" s="322"/>
      <c r="X265" s="322"/>
      <c r="Y265" s="322"/>
      <c r="Z265" s="322"/>
      <c r="AA265" s="322"/>
    </row>
    <row r="266" spans="1:27" ht="28" customHeight="1" x14ac:dyDescent="0.3">
      <c r="A266" s="420"/>
      <c r="B266" s="409"/>
      <c r="C266" s="401"/>
      <c r="D266" s="421"/>
      <c r="E266" s="421"/>
      <c r="F266" s="421"/>
      <c r="G266" s="421"/>
      <c r="H266" s="401"/>
      <c r="I266" s="409"/>
      <c r="J266" s="409"/>
      <c r="K266" s="409"/>
      <c r="L266" s="409"/>
      <c r="M266" s="407"/>
      <c r="N266" s="405"/>
      <c r="O266" s="419"/>
      <c r="P266" s="328"/>
      <c r="Q266" s="322"/>
      <c r="R266" s="322"/>
      <c r="S266" s="322"/>
      <c r="T266" s="322"/>
      <c r="U266" s="322"/>
      <c r="V266" s="322"/>
      <c r="W266" s="322"/>
      <c r="X266" s="322"/>
      <c r="Y266" s="322"/>
      <c r="Z266" s="322"/>
      <c r="AA266" s="322"/>
    </row>
    <row r="267" spans="1:27" ht="28" customHeight="1" x14ac:dyDescent="0.25">
      <c r="A267" s="422"/>
      <c r="B267" s="440"/>
      <c r="C267" s="424"/>
      <c r="D267" s="423"/>
      <c r="E267" s="423"/>
      <c r="F267" s="423"/>
      <c r="G267" s="423"/>
      <c r="H267" s="424"/>
      <c r="I267" s="425"/>
      <c r="J267" s="425"/>
      <c r="K267" s="426"/>
      <c r="L267" s="427"/>
      <c r="M267" s="407"/>
      <c r="N267" s="405"/>
      <c r="O267" s="434"/>
      <c r="P267" s="375"/>
      <c r="Q267" s="375"/>
      <c r="R267" s="375"/>
      <c r="S267" s="375"/>
      <c r="T267" s="375"/>
      <c r="U267" s="375"/>
      <c r="V267" s="375"/>
      <c r="W267" s="322"/>
      <c r="X267" s="322"/>
      <c r="Y267" s="322"/>
      <c r="Z267" s="322"/>
      <c r="AA267" s="322"/>
    </row>
    <row r="268" spans="1:27" ht="28" customHeight="1" x14ac:dyDescent="0.25">
      <c r="A268" s="422"/>
      <c r="B268" s="440"/>
      <c r="C268" s="424"/>
      <c r="D268" s="423"/>
      <c r="E268" s="423"/>
      <c r="F268" s="423"/>
      <c r="G268" s="423"/>
      <c r="H268" s="424"/>
      <c r="I268" s="425"/>
      <c r="J268" s="425"/>
      <c r="K268" s="426"/>
      <c r="L268" s="427"/>
      <c r="M268" s="407"/>
      <c r="N268" s="405"/>
      <c r="O268" s="419"/>
      <c r="P268" s="322"/>
      <c r="Q268" s="322"/>
      <c r="R268" s="322"/>
      <c r="S268" s="322"/>
      <c r="T268" s="322"/>
      <c r="U268" s="322"/>
      <c r="V268" s="322"/>
      <c r="W268" s="322"/>
      <c r="X268" s="322"/>
      <c r="Y268" s="322"/>
      <c r="Z268" s="322"/>
      <c r="AA268" s="322"/>
    </row>
    <row r="269" spans="1:27" ht="28" customHeight="1" x14ac:dyDescent="0.25">
      <c r="A269" s="422"/>
      <c r="B269" s="440"/>
      <c r="C269" s="424"/>
      <c r="D269" s="423"/>
      <c r="E269" s="423"/>
      <c r="F269" s="423"/>
      <c r="G269" s="423"/>
      <c r="H269" s="424"/>
      <c r="I269" s="425"/>
      <c r="J269" s="425"/>
      <c r="K269" s="426"/>
      <c r="L269" s="427"/>
      <c r="M269" s="407"/>
      <c r="N269" s="405"/>
      <c r="O269" s="419"/>
      <c r="P269" s="322"/>
      <c r="Q269" s="322"/>
      <c r="R269" s="322"/>
      <c r="S269" s="322"/>
      <c r="T269" s="322"/>
      <c r="U269" s="322"/>
      <c r="V269" s="322"/>
      <c r="W269" s="322"/>
      <c r="X269" s="322"/>
      <c r="Y269" s="322"/>
      <c r="Z269" s="322"/>
      <c r="AA269" s="322"/>
    </row>
    <row r="270" spans="1:27" ht="28" customHeight="1" x14ac:dyDescent="0.25">
      <c r="A270" s="422"/>
      <c r="B270" s="409"/>
      <c r="C270" s="424"/>
      <c r="D270" s="423"/>
      <c r="E270" s="423"/>
      <c r="F270" s="423"/>
      <c r="G270" s="423"/>
      <c r="H270" s="424"/>
      <c r="I270" s="425"/>
      <c r="J270" s="425"/>
      <c r="K270" s="426"/>
      <c r="L270" s="427"/>
      <c r="M270" s="407"/>
      <c r="N270" s="405"/>
      <c r="O270" s="419"/>
      <c r="P270" s="322"/>
      <c r="Q270" s="322"/>
      <c r="R270" s="322"/>
      <c r="S270" s="322"/>
      <c r="T270" s="322"/>
      <c r="U270" s="322"/>
      <c r="V270" s="322"/>
      <c r="W270" s="322"/>
      <c r="X270" s="322"/>
      <c r="Y270" s="322"/>
      <c r="Z270" s="322"/>
      <c r="AA270" s="322"/>
    </row>
    <row r="271" spans="1:27" ht="28" customHeight="1" x14ac:dyDescent="0.25">
      <c r="A271" s="422"/>
      <c r="B271" s="409"/>
      <c r="C271" s="424"/>
      <c r="D271" s="423"/>
      <c r="E271" s="423"/>
      <c r="F271" s="423"/>
      <c r="G271" s="423"/>
      <c r="H271" s="424"/>
      <c r="I271" s="425"/>
      <c r="J271" s="425"/>
      <c r="K271" s="426"/>
      <c r="L271" s="427"/>
      <c r="M271" s="407"/>
      <c r="N271" s="405"/>
      <c r="O271" s="419"/>
      <c r="P271" s="328"/>
      <c r="Q271" s="322"/>
      <c r="R271" s="322"/>
      <c r="S271" s="322"/>
      <c r="T271" s="328"/>
      <c r="U271" s="322"/>
      <c r="V271" s="322"/>
      <c r="W271" s="322"/>
      <c r="X271" s="322"/>
      <c r="Y271" s="322"/>
      <c r="Z271" s="322"/>
      <c r="AA271" s="322"/>
    </row>
    <row r="272" spans="1:27" ht="28" customHeight="1" x14ac:dyDescent="0.25">
      <c r="A272" s="422"/>
      <c r="B272" s="409"/>
      <c r="C272" s="424"/>
      <c r="D272" s="423"/>
      <c r="E272" s="423"/>
      <c r="F272" s="423"/>
      <c r="G272" s="423"/>
      <c r="H272" s="424"/>
      <c r="I272" s="425"/>
      <c r="J272" s="425"/>
      <c r="K272" s="426"/>
      <c r="L272" s="427"/>
      <c r="M272" s="407"/>
      <c r="N272" s="405"/>
      <c r="O272" s="419"/>
      <c r="P272" s="322"/>
      <c r="Q272" s="322"/>
      <c r="R272" s="322"/>
      <c r="S272" s="322"/>
      <c r="T272" s="322"/>
      <c r="U272" s="322"/>
      <c r="V272" s="322"/>
      <c r="W272" s="322"/>
      <c r="X272" s="322"/>
      <c r="Y272" s="322"/>
      <c r="Z272" s="322"/>
      <c r="AA272" s="322"/>
    </row>
    <row r="273" spans="1:27" ht="28" customHeight="1" x14ac:dyDescent="0.25">
      <c r="A273" s="422"/>
      <c r="B273" s="409"/>
      <c r="C273" s="424"/>
      <c r="D273" s="423"/>
      <c r="E273" s="423"/>
      <c r="F273" s="423"/>
      <c r="G273" s="423"/>
      <c r="H273" s="424"/>
      <c r="I273" s="425"/>
      <c r="J273" s="425"/>
      <c r="K273" s="426"/>
      <c r="L273" s="427"/>
      <c r="M273" s="407"/>
      <c r="N273" s="405"/>
      <c r="O273" s="419"/>
      <c r="P273" s="328"/>
      <c r="Q273" s="322"/>
      <c r="R273" s="322"/>
      <c r="S273" s="322"/>
      <c r="T273" s="328"/>
      <c r="U273" s="322"/>
      <c r="V273" s="322"/>
      <c r="W273" s="322"/>
      <c r="X273" s="322"/>
      <c r="Y273" s="322"/>
      <c r="Z273" s="322"/>
      <c r="AA273" s="322"/>
    </row>
    <row r="274" spans="1:27" ht="28" customHeight="1" x14ac:dyDescent="0.25">
      <c r="A274" s="422"/>
      <c r="B274" s="440"/>
      <c r="C274" s="424"/>
      <c r="D274" s="423"/>
      <c r="E274" s="423"/>
      <c r="F274" s="423"/>
      <c r="G274" s="423"/>
      <c r="H274" s="424"/>
      <c r="I274" s="425"/>
      <c r="J274" s="425"/>
      <c r="K274" s="426"/>
      <c r="L274" s="427"/>
      <c r="M274" s="407"/>
      <c r="N274" s="405"/>
      <c r="O274" s="419"/>
      <c r="P274" s="328"/>
      <c r="Q274" s="322"/>
      <c r="R274" s="322"/>
      <c r="S274" s="322"/>
      <c r="T274" s="322"/>
      <c r="U274" s="322"/>
      <c r="V274" s="322"/>
      <c r="W274" s="322"/>
      <c r="X274" s="322"/>
      <c r="Y274" s="322"/>
      <c r="Z274" s="322"/>
      <c r="AA274" s="322"/>
    </row>
    <row r="275" spans="1:27" ht="28" customHeight="1" x14ac:dyDescent="0.25">
      <c r="A275" s="422"/>
      <c r="B275" s="409"/>
      <c r="C275" s="424"/>
      <c r="D275" s="423"/>
      <c r="E275" s="423"/>
      <c r="F275" s="423"/>
      <c r="G275" s="423"/>
      <c r="H275" s="424"/>
      <c r="I275" s="425"/>
      <c r="J275" s="425"/>
      <c r="K275" s="426"/>
      <c r="L275" s="426"/>
      <c r="M275" s="405"/>
      <c r="N275" s="405"/>
      <c r="O275" s="419"/>
      <c r="P275" s="322"/>
      <c r="Q275" s="322"/>
      <c r="R275" s="322"/>
      <c r="S275" s="322"/>
      <c r="T275" s="322"/>
      <c r="U275" s="322"/>
      <c r="V275" s="322"/>
      <c r="W275" s="322"/>
      <c r="X275" s="322"/>
      <c r="Y275" s="322"/>
      <c r="Z275" s="322"/>
      <c r="AA275" s="322"/>
    </row>
    <row r="276" spans="1:27" ht="28" customHeight="1" x14ac:dyDescent="0.25">
      <c r="A276" s="441"/>
      <c r="B276" s="441"/>
      <c r="C276" s="413"/>
      <c r="D276" s="441"/>
      <c r="E276" s="441"/>
      <c r="F276" s="441"/>
      <c r="G276" s="441"/>
      <c r="H276" s="441"/>
      <c r="I276" s="405"/>
      <c r="J276" s="405"/>
      <c r="K276" s="405"/>
      <c r="L276" s="405"/>
      <c r="M276" s="405"/>
      <c r="N276" s="405"/>
      <c r="O276" s="419"/>
      <c r="P276" s="322"/>
      <c r="Q276" s="322"/>
      <c r="R276" s="322"/>
      <c r="S276" s="322"/>
      <c r="T276" s="322"/>
      <c r="U276" s="322"/>
      <c r="V276" s="322"/>
    </row>
    <row r="277" spans="1:27" ht="28" customHeight="1" x14ac:dyDescent="0.25">
      <c r="A277" s="441"/>
      <c r="B277" s="441"/>
      <c r="C277" s="413"/>
      <c r="D277" s="441"/>
      <c r="E277" s="441"/>
      <c r="F277" s="441"/>
      <c r="G277" s="441"/>
      <c r="H277" s="441"/>
      <c r="I277" s="405"/>
      <c r="J277" s="405"/>
      <c r="K277" s="405"/>
      <c r="L277" s="405"/>
      <c r="M277" s="405"/>
      <c r="N277" s="405"/>
      <c r="O277" s="419"/>
      <c r="P277" s="322"/>
      <c r="Q277" s="322"/>
      <c r="R277" s="322"/>
      <c r="S277" s="322"/>
      <c r="T277" s="322"/>
      <c r="U277" s="322"/>
      <c r="V277" s="322"/>
    </row>
    <row r="278" spans="1:27" ht="28" customHeight="1" x14ac:dyDescent="0.25">
      <c r="A278" s="441"/>
      <c r="B278" s="441"/>
      <c r="C278" s="413"/>
      <c r="D278" s="441"/>
      <c r="E278" s="441"/>
      <c r="F278" s="441"/>
      <c r="G278" s="441"/>
      <c r="H278" s="441"/>
      <c r="I278" s="405"/>
      <c r="J278" s="405"/>
      <c r="K278" s="405"/>
      <c r="L278" s="405"/>
      <c r="M278" s="405"/>
      <c r="N278" s="405"/>
      <c r="O278" s="419"/>
      <c r="P278" s="322"/>
      <c r="Q278" s="322"/>
      <c r="R278" s="322"/>
      <c r="S278" s="322"/>
      <c r="T278" s="322"/>
      <c r="U278" s="322"/>
      <c r="V278" s="322"/>
    </row>
    <row r="279" spans="1:27" ht="28" customHeight="1" x14ac:dyDescent="0.25">
      <c r="A279" s="441"/>
      <c r="B279" s="441"/>
      <c r="C279" s="413"/>
      <c r="D279" s="441"/>
      <c r="E279" s="441"/>
      <c r="F279" s="441"/>
      <c r="G279" s="441"/>
      <c r="H279" s="441"/>
      <c r="I279" s="405"/>
      <c r="J279" s="405"/>
      <c r="K279" s="405"/>
      <c r="L279" s="405"/>
      <c r="M279" s="405"/>
      <c r="N279" s="405"/>
      <c r="O279" s="419"/>
      <c r="P279" s="322"/>
      <c r="Q279" s="322"/>
      <c r="R279" s="322"/>
      <c r="S279" s="322"/>
      <c r="T279" s="322"/>
      <c r="U279" s="322"/>
      <c r="V279" s="322"/>
    </row>
    <row r="280" spans="1:27" ht="28" customHeight="1" x14ac:dyDescent="0.25">
      <c r="A280" s="441"/>
      <c r="B280" s="441"/>
      <c r="C280" s="413"/>
      <c r="D280" s="441"/>
      <c r="E280" s="441"/>
      <c r="F280" s="441"/>
      <c r="G280" s="441"/>
      <c r="H280" s="441"/>
      <c r="I280" s="405"/>
      <c r="J280" s="405"/>
      <c r="K280" s="405"/>
      <c r="L280" s="405"/>
      <c r="M280" s="405"/>
      <c r="N280" s="405"/>
      <c r="O280" s="419"/>
      <c r="P280" s="322"/>
      <c r="Q280" s="322"/>
      <c r="R280" s="322"/>
      <c r="S280" s="322"/>
      <c r="T280" s="322"/>
      <c r="U280" s="322"/>
      <c r="V280" s="322"/>
    </row>
    <row r="281" spans="1:27" ht="28" customHeight="1" x14ac:dyDescent="0.25">
      <c r="A281" s="441"/>
      <c r="B281" s="441"/>
      <c r="C281" s="413"/>
      <c r="D281" s="441"/>
      <c r="E281" s="441"/>
      <c r="F281" s="441"/>
      <c r="G281" s="441"/>
      <c r="H281" s="441"/>
      <c r="I281" s="405"/>
      <c r="J281" s="405"/>
      <c r="K281" s="405"/>
      <c r="L281" s="405"/>
      <c r="M281" s="405"/>
      <c r="N281" s="405"/>
      <c r="O281" s="419"/>
      <c r="P281" s="322"/>
      <c r="Q281" s="322"/>
      <c r="R281" s="322"/>
      <c r="S281" s="322"/>
      <c r="T281" s="322"/>
      <c r="U281" s="322"/>
      <c r="V281" s="322"/>
    </row>
    <row r="282" spans="1:27" ht="28" customHeight="1" x14ac:dyDescent="0.25">
      <c r="A282" s="441"/>
      <c r="B282" s="441"/>
      <c r="C282" s="413"/>
      <c r="D282" s="441"/>
      <c r="E282" s="441"/>
      <c r="F282" s="441"/>
      <c r="G282" s="441"/>
      <c r="H282" s="441"/>
      <c r="I282" s="405"/>
      <c r="J282" s="405"/>
      <c r="K282" s="405"/>
      <c r="L282" s="405"/>
      <c r="M282" s="405"/>
      <c r="N282" s="405"/>
      <c r="O282" s="419"/>
      <c r="P282" s="322"/>
      <c r="Q282" s="322"/>
      <c r="R282" s="322"/>
      <c r="S282" s="322"/>
      <c r="T282" s="322"/>
      <c r="U282" s="322"/>
      <c r="V282" s="322"/>
    </row>
    <row r="283" spans="1:27" ht="28" customHeight="1" x14ac:dyDescent="0.25">
      <c r="A283" s="441"/>
      <c r="B283" s="441"/>
      <c r="C283" s="413"/>
      <c r="D283" s="441"/>
      <c r="E283" s="441"/>
      <c r="F283" s="441"/>
      <c r="G283" s="441"/>
      <c r="H283" s="441"/>
      <c r="I283" s="405"/>
      <c r="J283" s="405"/>
      <c r="K283" s="405"/>
      <c r="L283" s="405"/>
      <c r="M283" s="405"/>
      <c r="N283" s="405"/>
      <c r="O283" s="419"/>
      <c r="P283" s="322"/>
      <c r="Q283" s="322"/>
      <c r="R283" s="322"/>
      <c r="S283" s="322"/>
      <c r="T283" s="322"/>
      <c r="U283" s="322"/>
      <c r="V283" s="322"/>
    </row>
    <row r="284" spans="1:27" ht="28" customHeight="1" x14ac:dyDescent="0.25">
      <c r="A284" s="441"/>
      <c r="B284" s="441"/>
      <c r="C284" s="413"/>
      <c r="D284" s="441"/>
      <c r="E284" s="441"/>
      <c r="F284" s="441"/>
      <c r="G284" s="441"/>
      <c r="H284" s="441"/>
      <c r="I284" s="405"/>
      <c r="J284" s="405"/>
      <c r="K284" s="405"/>
      <c r="L284" s="405"/>
      <c r="M284" s="405"/>
      <c r="N284" s="405"/>
      <c r="O284" s="419"/>
      <c r="P284" s="322"/>
      <c r="Q284" s="322"/>
      <c r="R284" s="322"/>
      <c r="S284" s="322"/>
      <c r="T284" s="322"/>
      <c r="U284" s="322"/>
      <c r="V284" s="322"/>
    </row>
    <row r="285" spans="1:27" ht="28" customHeight="1" x14ac:dyDescent="0.25">
      <c r="A285" s="441"/>
      <c r="B285" s="441"/>
      <c r="C285" s="413"/>
      <c r="D285" s="441"/>
      <c r="E285" s="441"/>
      <c r="F285" s="441"/>
      <c r="G285" s="441"/>
      <c r="H285" s="441"/>
      <c r="I285" s="405"/>
      <c r="J285" s="405"/>
      <c r="K285" s="405"/>
      <c r="L285" s="405"/>
      <c r="M285" s="405"/>
      <c r="N285" s="405"/>
      <c r="O285" s="419"/>
      <c r="P285" s="322"/>
      <c r="Q285" s="322"/>
      <c r="R285" s="322"/>
      <c r="S285" s="322"/>
      <c r="T285" s="322"/>
      <c r="U285" s="322"/>
      <c r="V285" s="322"/>
    </row>
    <row r="286" spans="1:27" ht="28" customHeight="1" x14ac:dyDescent="0.25">
      <c r="A286" s="441"/>
      <c r="B286" s="441"/>
      <c r="C286" s="413"/>
      <c r="D286" s="441"/>
      <c r="E286" s="441"/>
      <c r="F286" s="441"/>
      <c r="G286" s="441"/>
      <c r="H286" s="441"/>
      <c r="I286" s="405"/>
      <c r="J286" s="405"/>
      <c r="K286" s="405"/>
      <c r="L286" s="405"/>
      <c r="M286" s="405"/>
      <c r="N286" s="405"/>
      <c r="O286" s="419"/>
      <c r="P286" s="322"/>
      <c r="Q286" s="322"/>
      <c r="R286" s="322"/>
      <c r="S286" s="322"/>
      <c r="T286" s="322"/>
      <c r="U286" s="322"/>
      <c r="V286" s="322"/>
    </row>
    <row r="287" spans="1:27" ht="28" customHeight="1" x14ac:dyDescent="0.25">
      <c r="A287" s="441"/>
      <c r="B287" s="441"/>
      <c r="C287" s="413"/>
      <c r="D287" s="441"/>
      <c r="E287" s="441"/>
      <c r="F287" s="441"/>
      <c r="G287" s="441"/>
      <c r="H287" s="441"/>
      <c r="I287" s="405"/>
      <c r="J287" s="405"/>
      <c r="K287" s="405"/>
      <c r="L287" s="405"/>
      <c r="M287" s="405"/>
      <c r="N287" s="405"/>
      <c r="O287" s="419"/>
      <c r="P287" s="322"/>
      <c r="Q287" s="322"/>
      <c r="R287" s="322"/>
      <c r="S287" s="322"/>
      <c r="T287" s="322"/>
      <c r="U287" s="322"/>
      <c r="V287" s="322"/>
    </row>
    <row r="288" spans="1:27" ht="28" customHeight="1" x14ac:dyDescent="0.25">
      <c r="C288" s="329"/>
      <c r="I288" s="322"/>
      <c r="J288" s="322"/>
      <c r="K288" s="322"/>
      <c r="L288" s="322"/>
      <c r="M288" s="322"/>
      <c r="N288" s="322"/>
      <c r="P288" s="322"/>
      <c r="Q288" s="322"/>
      <c r="R288" s="322"/>
      <c r="S288" s="322"/>
      <c r="T288" s="322"/>
      <c r="U288" s="322"/>
      <c r="V288" s="322"/>
    </row>
    <row r="289" spans="3:22" ht="28" customHeight="1" x14ac:dyDescent="0.25">
      <c r="C289" s="329"/>
      <c r="I289" s="322"/>
      <c r="J289" s="322"/>
      <c r="K289" s="322"/>
      <c r="L289" s="322"/>
      <c r="M289" s="322"/>
      <c r="N289" s="322"/>
      <c r="P289" s="322"/>
      <c r="Q289" s="322"/>
      <c r="R289" s="322"/>
      <c r="S289" s="322"/>
      <c r="T289" s="322"/>
      <c r="U289" s="322"/>
      <c r="V289" s="322"/>
    </row>
    <row r="290" spans="3:22" ht="28" customHeight="1" x14ac:dyDescent="0.25">
      <c r="C290" s="329"/>
      <c r="I290" s="322"/>
      <c r="J290" s="322"/>
      <c r="K290" s="322"/>
      <c r="L290" s="322"/>
      <c r="M290" s="322"/>
      <c r="N290" s="322"/>
      <c r="P290" s="322"/>
      <c r="Q290" s="322"/>
      <c r="R290" s="322"/>
      <c r="S290" s="322"/>
      <c r="T290" s="322"/>
      <c r="U290" s="322"/>
      <c r="V290" s="322"/>
    </row>
    <row r="291" spans="3:22" ht="28" customHeight="1" x14ac:dyDescent="0.25">
      <c r="C291" s="329"/>
      <c r="I291" s="322"/>
      <c r="J291" s="322"/>
      <c r="K291" s="322"/>
      <c r="L291" s="322"/>
      <c r="M291" s="322"/>
      <c r="N291" s="322"/>
      <c r="P291" s="322"/>
      <c r="Q291" s="322"/>
      <c r="R291" s="322"/>
      <c r="S291" s="322"/>
      <c r="T291" s="322"/>
      <c r="U291" s="322"/>
      <c r="V291" s="322"/>
    </row>
    <row r="292" spans="3:22" ht="28" customHeight="1" x14ac:dyDescent="0.25">
      <c r="C292" s="329"/>
      <c r="I292" s="322"/>
      <c r="J292" s="322"/>
      <c r="K292" s="322"/>
      <c r="L292" s="322"/>
      <c r="M292" s="322"/>
      <c r="N292" s="322"/>
      <c r="P292" s="322"/>
      <c r="Q292" s="322"/>
      <c r="R292" s="322"/>
      <c r="S292" s="322"/>
      <c r="T292" s="322"/>
      <c r="U292" s="322"/>
      <c r="V292" s="322"/>
    </row>
    <row r="293" spans="3:22" ht="28" customHeight="1" x14ac:dyDescent="0.25">
      <c r="C293" s="329"/>
      <c r="I293" s="322"/>
      <c r="J293" s="322"/>
      <c r="K293" s="322"/>
      <c r="L293" s="322"/>
      <c r="M293" s="322"/>
      <c r="N293" s="322"/>
      <c r="P293" s="322"/>
      <c r="Q293" s="322"/>
      <c r="R293" s="322"/>
      <c r="S293" s="322"/>
      <c r="T293" s="322"/>
      <c r="U293" s="322"/>
      <c r="V293" s="322"/>
    </row>
    <row r="294" spans="3:22" ht="28" customHeight="1" x14ac:dyDescent="0.25">
      <c r="C294" s="329"/>
      <c r="I294" s="322"/>
      <c r="J294" s="322"/>
      <c r="K294" s="322"/>
      <c r="L294" s="322"/>
      <c r="M294" s="322"/>
      <c r="N294" s="322"/>
      <c r="P294" s="322"/>
      <c r="Q294" s="322"/>
      <c r="R294" s="322"/>
      <c r="S294" s="322"/>
      <c r="T294" s="322"/>
      <c r="U294" s="322"/>
      <c r="V294" s="322"/>
    </row>
    <row r="295" spans="3:22" ht="28" customHeight="1" x14ac:dyDescent="0.25">
      <c r="C295" s="329"/>
      <c r="I295" s="322"/>
      <c r="J295" s="322"/>
      <c r="K295" s="322"/>
      <c r="L295" s="322"/>
      <c r="M295" s="322"/>
      <c r="N295" s="322"/>
      <c r="P295" s="322"/>
      <c r="Q295" s="322"/>
      <c r="R295" s="322"/>
      <c r="S295" s="322"/>
      <c r="T295" s="322"/>
      <c r="U295" s="322"/>
      <c r="V295" s="322"/>
    </row>
    <row r="296" spans="3:22" ht="28" customHeight="1" x14ac:dyDescent="0.25">
      <c r="C296" s="329"/>
      <c r="I296" s="322"/>
      <c r="J296" s="322"/>
      <c r="K296" s="322"/>
      <c r="L296" s="322"/>
      <c r="M296" s="322"/>
      <c r="N296" s="322"/>
      <c r="P296" s="322"/>
      <c r="Q296" s="322"/>
      <c r="R296" s="322"/>
      <c r="S296" s="322"/>
      <c r="T296" s="322"/>
      <c r="U296" s="322"/>
      <c r="V296" s="322"/>
    </row>
    <row r="297" spans="3:22" ht="28" customHeight="1" x14ac:dyDescent="0.25">
      <c r="C297" s="329"/>
      <c r="I297" s="322"/>
      <c r="J297" s="322"/>
      <c r="K297" s="322"/>
      <c r="L297" s="322"/>
      <c r="M297" s="322"/>
      <c r="N297" s="322"/>
      <c r="P297" s="322"/>
      <c r="Q297" s="322"/>
      <c r="R297" s="322"/>
      <c r="S297" s="322"/>
      <c r="T297" s="322"/>
      <c r="U297" s="322"/>
      <c r="V297" s="322"/>
    </row>
    <row r="298" spans="3:22" ht="28" customHeight="1" x14ac:dyDescent="0.25">
      <c r="C298" s="329"/>
      <c r="I298" s="322"/>
      <c r="J298" s="322"/>
      <c r="K298" s="322"/>
      <c r="L298" s="322"/>
      <c r="M298" s="322"/>
      <c r="N298" s="322"/>
      <c r="P298" s="322"/>
      <c r="Q298" s="322"/>
      <c r="R298" s="322"/>
      <c r="S298" s="322"/>
      <c r="T298" s="322"/>
      <c r="U298" s="322"/>
      <c r="V298" s="322"/>
    </row>
    <row r="299" spans="3:22" ht="28" customHeight="1" x14ac:dyDescent="0.25">
      <c r="C299" s="329"/>
      <c r="I299" s="322"/>
      <c r="J299" s="322"/>
      <c r="K299" s="322"/>
      <c r="L299" s="322"/>
      <c r="M299" s="322"/>
      <c r="N299" s="322"/>
      <c r="P299" s="322"/>
      <c r="Q299" s="322"/>
      <c r="R299" s="322"/>
      <c r="S299" s="322"/>
      <c r="T299" s="322"/>
      <c r="U299" s="322"/>
      <c r="V299" s="322"/>
    </row>
    <row r="300" spans="3:22" ht="28" customHeight="1" x14ac:dyDescent="0.25">
      <c r="C300" s="329"/>
      <c r="I300" s="322"/>
      <c r="J300" s="322"/>
      <c r="K300" s="322"/>
      <c r="L300" s="322"/>
      <c r="M300" s="322"/>
      <c r="N300" s="322"/>
      <c r="P300" s="322"/>
      <c r="Q300" s="322"/>
      <c r="R300" s="322"/>
      <c r="S300" s="322"/>
      <c r="T300" s="322"/>
      <c r="U300" s="322"/>
      <c r="V300" s="322"/>
    </row>
    <row r="301" spans="3:22" ht="28" customHeight="1" x14ac:dyDescent="0.25">
      <c r="C301" s="329"/>
      <c r="I301" s="322"/>
      <c r="J301" s="322"/>
      <c r="K301" s="322"/>
      <c r="L301" s="322"/>
      <c r="M301" s="322"/>
      <c r="N301" s="322"/>
      <c r="P301" s="322"/>
      <c r="Q301" s="322"/>
      <c r="R301" s="322"/>
      <c r="S301" s="322"/>
      <c r="T301" s="322"/>
      <c r="U301" s="322"/>
      <c r="V301" s="322"/>
    </row>
    <row r="302" spans="3:22" ht="28" customHeight="1" x14ac:dyDescent="0.25">
      <c r="C302" s="329"/>
      <c r="I302" s="322"/>
      <c r="J302" s="322"/>
      <c r="K302" s="322"/>
      <c r="L302" s="322"/>
      <c r="M302" s="322"/>
      <c r="N302" s="322"/>
      <c r="P302" s="322"/>
      <c r="Q302" s="322"/>
      <c r="R302" s="322"/>
      <c r="S302" s="322"/>
      <c r="T302" s="322"/>
      <c r="U302" s="322"/>
      <c r="V302" s="322"/>
    </row>
    <row r="303" spans="3:22" ht="28" customHeight="1" x14ac:dyDescent="0.25">
      <c r="C303" s="329"/>
      <c r="I303" s="322"/>
      <c r="J303" s="322"/>
      <c r="K303" s="322"/>
      <c r="L303" s="322"/>
      <c r="M303" s="322"/>
      <c r="N303" s="322"/>
      <c r="P303" s="322"/>
      <c r="Q303" s="322"/>
      <c r="R303" s="322"/>
      <c r="S303" s="322"/>
      <c r="T303" s="322"/>
      <c r="U303" s="322"/>
      <c r="V303" s="322"/>
    </row>
    <row r="304" spans="3:22" ht="28" customHeight="1" x14ac:dyDescent="0.25">
      <c r="C304" s="329"/>
      <c r="I304" s="322"/>
      <c r="J304" s="322"/>
      <c r="K304" s="322"/>
      <c r="L304" s="322"/>
      <c r="M304" s="322"/>
      <c r="N304" s="322"/>
      <c r="P304" s="322"/>
      <c r="Q304" s="322"/>
      <c r="R304" s="322"/>
      <c r="S304" s="322"/>
      <c r="T304" s="322"/>
      <c r="U304" s="322"/>
      <c r="V304" s="322"/>
    </row>
    <row r="305" spans="3:22" ht="28" customHeight="1" x14ac:dyDescent="0.25">
      <c r="C305" s="329"/>
      <c r="I305" s="322"/>
      <c r="J305" s="322"/>
      <c r="K305" s="322"/>
      <c r="L305" s="322"/>
      <c r="M305" s="322"/>
      <c r="N305" s="322"/>
      <c r="P305" s="322"/>
      <c r="Q305" s="322"/>
      <c r="R305" s="322"/>
      <c r="S305" s="322"/>
      <c r="T305" s="322"/>
      <c r="U305" s="322"/>
      <c r="V305" s="322"/>
    </row>
    <row r="306" spans="3:22" ht="28" customHeight="1" x14ac:dyDescent="0.25">
      <c r="C306" s="329"/>
      <c r="I306" s="322"/>
      <c r="J306" s="322"/>
      <c r="K306" s="322"/>
      <c r="L306" s="322"/>
      <c r="M306" s="322"/>
      <c r="N306" s="322"/>
      <c r="P306" s="322"/>
      <c r="Q306" s="322"/>
      <c r="R306" s="322"/>
      <c r="S306" s="322"/>
      <c r="T306" s="322"/>
      <c r="U306" s="322"/>
      <c r="V306" s="322"/>
    </row>
    <row r="307" spans="3:22" ht="28" customHeight="1" x14ac:dyDescent="0.25">
      <c r="C307" s="329"/>
      <c r="I307" s="322"/>
      <c r="J307" s="322"/>
      <c r="K307" s="322"/>
      <c r="L307" s="322"/>
      <c r="M307" s="322"/>
      <c r="N307" s="322"/>
      <c r="P307" s="322"/>
      <c r="Q307" s="322"/>
      <c r="R307" s="322"/>
      <c r="S307" s="322"/>
      <c r="T307" s="322"/>
      <c r="U307" s="322"/>
      <c r="V307" s="322"/>
    </row>
    <row r="308" spans="3:22" ht="28" customHeight="1" x14ac:dyDescent="0.25">
      <c r="C308" s="329"/>
      <c r="I308" s="322"/>
      <c r="J308" s="322"/>
      <c r="K308" s="322"/>
      <c r="L308" s="322"/>
      <c r="N308" s="322"/>
    </row>
    <row r="309" spans="3:22" ht="28" customHeight="1" x14ac:dyDescent="0.25">
      <c r="C309" s="329"/>
      <c r="I309" s="322"/>
      <c r="J309" s="322"/>
      <c r="K309" s="322"/>
      <c r="L309" s="322"/>
      <c r="N309" s="322"/>
    </row>
    <row r="310" spans="3:22" ht="28" customHeight="1" x14ac:dyDescent="0.25">
      <c r="C310" s="329"/>
      <c r="I310" s="322"/>
      <c r="J310" s="322"/>
      <c r="K310" s="322"/>
      <c r="L310" s="322"/>
      <c r="N310" s="322"/>
    </row>
    <row r="311" spans="3:22" ht="28" customHeight="1" x14ac:dyDescent="0.25">
      <c r="C311" s="329"/>
      <c r="I311" s="322"/>
      <c r="J311" s="322"/>
      <c r="K311" s="322"/>
      <c r="L311" s="322"/>
      <c r="N311" s="322"/>
    </row>
    <row r="312" spans="3:22" ht="28" customHeight="1" x14ac:dyDescent="0.25">
      <c r="C312" s="329"/>
      <c r="I312" s="322"/>
      <c r="J312" s="322"/>
      <c r="K312" s="322"/>
      <c r="L312" s="322"/>
      <c r="N312" s="322"/>
    </row>
    <row r="313" spans="3:22" ht="28" customHeight="1" x14ac:dyDescent="0.25">
      <c r="C313" s="329"/>
      <c r="I313" s="322"/>
      <c r="J313" s="322"/>
      <c r="K313" s="322"/>
      <c r="L313" s="322"/>
      <c r="N313" s="322"/>
    </row>
    <row r="314" spans="3:22" ht="28" customHeight="1" x14ac:dyDescent="0.25">
      <c r="C314" s="329"/>
      <c r="I314" s="322"/>
      <c r="J314" s="322"/>
      <c r="K314" s="322"/>
      <c r="L314" s="322"/>
      <c r="N314" s="322"/>
    </row>
    <row r="315" spans="3:22" ht="28" customHeight="1" x14ac:dyDescent="0.25">
      <c r="C315" s="329"/>
      <c r="I315" s="322"/>
      <c r="J315" s="322"/>
      <c r="K315" s="322"/>
      <c r="L315" s="322"/>
      <c r="N315" s="322"/>
    </row>
    <row r="316" spans="3:22" ht="28" customHeight="1" x14ac:dyDescent="0.25">
      <c r="C316" s="329"/>
      <c r="I316" s="322"/>
      <c r="J316" s="322"/>
      <c r="K316" s="322"/>
      <c r="L316" s="322"/>
      <c r="N316" s="322"/>
    </row>
    <row r="317" spans="3:22" ht="28" customHeight="1" x14ac:dyDescent="0.25">
      <c r="C317" s="329"/>
      <c r="I317" s="322"/>
      <c r="J317" s="322"/>
      <c r="K317" s="322"/>
      <c r="L317" s="322"/>
      <c r="N317" s="322"/>
    </row>
    <row r="318" spans="3:22" ht="28" customHeight="1" x14ac:dyDescent="0.25">
      <c r="C318" s="329"/>
      <c r="I318" s="322"/>
      <c r="J318" s="322"/>
      <c r="K318" s="322"/>
      <c r="L318" s="322"/>
      <c r="N318" s="322"/>
    </row>
    <row r="319" spans="3:22" ht="28" customHeight="1" x14ac:dyDescent="0.25">
      <c r="C319" s="329"/>
      <c r="I319" s="322"/>
      <c r="J319" s="322"/>
      <c r="K319" s="322"/>
      <c r="L319" s="322"/>
      <c r="N319" s="322"/>
    </row>
    <row r="320" spans="3:22" ht="28" customHeight="1" x14ac:dyDescent="0.25">
      <c r="C320" s="329"/>
      <c r="I320" s="322"/>
      <c r="J320" s="322"/>
      <c r="K320" s="322"/>
      <c r="L320" s="322"/>
      <c r="N320" s="322"/>
    </row>
    <row r="321" spans="3:14" ht="28" customHeight="1" x14ac:dyDescent="0.25">
      <c r="C321" s="329"/>
      <c r="I321" s="322"/>
      <c r="J321" s="322"/>
      <c r="K321" s="322"/>
      <c r="L321" s="322"/>
      <c r="N321" s="322"/>
    </row>
    <row r="322" spans="3:14" ht="28" customHeight="1" x14ac:dyDescent="0.25">
      <c r="C322" s="329"/>
      <c r="I322" s="322"/>
      <c r="J322" s="322"/>
      <c r="K322" s="322"/>
      <c r="L322" s="322"/>
      <c r="N322" s="322"/>
    </row>
    <row r="323" spans="3:14" ht="28" customHeight="1" x14ac:dyDescent="0.25">
      <c r="C323" s="329"/>
      <c r="I323" s="322"/>
      <c r="J323" s="322"/>
      <c r="K323" s="322"/>
      <c r="L323" s="322"/>
      <c r="N323" s="322"/>
    </row>
    <row r="324" spans="3:14" ht="28" customHeight="1" x14ac:dyDescent="0.25">
      <c r="C324" s="329"/>
      <c r="I324" s="322"/>
      <c r="J324" s="322"/>
      <c r="K324" s="322"/>
      <c r="L324" s="322"/>
      <c r="N324" s="322"/>
    </row>
    <row r="325" spans="3:14" ht="28" customHeight="1" x14ac:dyDescent="0.25">
      <c r="C325" s="329"/>
      <c r="I325" s="322"/>
      <c r="J325" s="322"/>
      <c r="K325" s="322"/>
      <c r="L325" s="322"/>
      <c r="N325" s="322"/>
    </row>
    <row r="326" spans="3:14" ht="28" customHeight="1" x14ac:dyDescent="0.25">
      <c r="C326" s="329"/>
      <c r="I326" s="322"/>
      <c r="J326" s="322"/>
      <c r="K326" s="322"/>
      <c r="L326" s="322"/>
      <c r="N326" s="322"/>
    </row>
    <row r="327" spans="3:14" ht="28" customHeight="1" x14ac:dyDescent="0.25">
      <c r="C327" s="329"/>
      <c r="I327" s="322"/>
      <c r="J327" s="322"/>
      <c r="K327" s="322"/>
      <c r="L327" s="322"/>
      <c r="N327" s="322"/>
    </row>
    <row r="328" spans="3:14" ht="28" customHeight="1" x14ac:dyDescent="0.25">
      <c r="C328" s="329"/>
      <c r="I328" s="322"/>
      <c r="J328" s="322"/>
      <c r="K328" s="322"/>
      <c r="L328" s="322"/>
      <c r="N328" s="322"/>
    </row>
    <row r="329" spans="3:14" ht="28" customHeight="1" x14ac:dyDescent="0.25">
      <c r="C329" s="329"/>
      <c r="I329" s="322"/>
      <c r="J329" s="322"/>
      <c r="K329" s="322"/>
      <c r="L329" s="322"/>
      <c r="N329" s="322"/>
    </row>
    <row r="330" spans="3:14" ht="28" customHeight="1" x14ac:dyDescent="0.25">
      <c r="C330" s="329"/>
      <c r="I330" s="322"/>
      <c r="J330" s="322"/>
      <c r="K330" s="322"/>
      <c r="L330" s="322"/>
      <c r="N330" s="322"/>
    </row>
    <row r="331" spans="3:14" ht="28" customHeight="1" x14ac:dyDescent="0.25">
      <c r="C331" s="329"/>
      <c r="I331" s="322"/>
      <c r="J331" s="322"/>
      <c r="K331" s="322"/>
      <c r="L331" s="322"/>
      <c r="N331" s="322"/>
    </row>
    <row r="332" spans="3:14" ht="28" customHeight="1" x14ac:dyDescent="0.25">
      <c r="C332" s="329"/>
      <c r="I332" s="322"/>
      <c r="J332" s="322"/>
      <c r="K332" s="322"/>
      <c r="L332" s="322"/>
      <c r="N332" s="322"/>
    </row>
    <row r="333" spans="3:14" ht="28" customHeight="1" x14ac:dyDescent="0.25">
      <c r="C333" s="329"/>
      <c r="I333" s="322"/>
      <c r="J333" s="322"/>
      <c r="K333" s="322"/>
      <c r="L333" s="322"/>
      <c r="N333" s="322"/>
    </row>
    <row r="334" spans="3:14" ht="28" customHeight="1" x14ac:dyDescent="0.25">
      <c r="C334" s="329"/>
      <c r="I334" s="322"/>
      <c r="J334" s="322"/>
      <c r="K334" s="322"/>
      <c r="L334" s="322"/>
      <c r="N334" s="322"/>
    </row>
    <row r="335" spans="3:14" ht="28" customHeight="1" x14ac:dyDescent="0.25">
      <c r="C335" s="329"/>
      <c r="I335" s="322"/>
      <c r="J335" s="322"/>
      <c r="K335" s="322"/>
      <c r="L335" s="322"/>
      <c r="N335" s="322"/>
    </row>
    <row r="336" spans="3:14" ht="28" customHeight="1" x14ac:dyDescent="0.25">
      <c r="C336" s="329"/>
      <c r="I336" s="322"/>
      <c r="J336" s="322"/>
      <c r="K336" s="322"/>
      <c r="L336" s="322"/>
      <c r="N336" s="322"/>
    </row>
    <row r="337" spans="3:14" ht="28" customHeight="1" x14ac:dyDescent="0.25">
      <c r="C337" s="329"/>
      <c r="I337" s="322"/>
      <c r="J337" s="322"/>
      <c r="K337" s="322"/>
      <c r="L337" s="322"/>
      <c r="N337" s="322"/>
    </row>
    <row r="338" spans="3:14" ht="28" customHeight="1" x14ac:dyDescent="0.25">
      <c r="C338" s="329"/>
      <c r="I338" s="322"/>
      <c r="J338" s="322"/>
      <c r="K338" s="322"/>
      <c r="L338" s="322"/>
      <c r="N338" s="322"/>
    </row>
    <row r="339" spans="3:14" ht="28" customHeight="1" x14ac:dyDescent="0.25">
      <c r="C339" s="329"/>
      <c r="I339" s="322"/>
      <c r="J339" s="322"/>
      <c r="K339" s="322"/>
      <c r="L339" s="322"/>
      <c r="N339" s="322"/>
    </row>
    <row r="340" spans="3:14" ht="28" customHeight="1" x14ac:dyDescent="0.25">
      <c r="C340" s="329"/>
      <c r="I340" s="322"/>
      <c r="J340" s="322"/>
      <c r="K340" s="322"/>
      <c r="L340" s="322"/>
      <c r="N340" s="322"/>
    </row>
    <row r="341" spans="3:14" ht="28" customHeight="1" x14ac:dyDescent="0.25">
      <c r="C341" s="329"/>
      <c r="I341" s="322"/>
      <c r="J341" s="322"/>
      <c r="K341" s="322"/>
      <c r="L341" s="322"/>
      <c r="N341" s="322"/>
    </row>
    <row r="342" spans="3:14" ht="28" customHeight="1" x14ac:dyDescent="0.25">
      <c r="C342" s="329"/>
      <c r="I342" s="322"/>
      <c r="J342" s="322"/>
      <c r="K342" s="322"/>
      <c r="L342" s="322"/>
      <c r="N342" s="322"/>
    </row>
    <row r="343" spans="3:14" ht="28" customHeight="1" x14ac:dyDescent="0.25">
      <c r="C343" s="329"/>
      <c r="I343" s="322"/>
      <c r="J343" s="322"/>
      <c r="K343" s="322"/>
      <c r="L343" s="322"/>
      <c r="N343" s="322"/>
    </row>
    <row r="344" spans="3:14" ht="28" customHeight="1" x14ac:dyDescent="0.25">
      <c r="C344" s="329"/>
      <c r="I344" s="322"/>
      <c r="J344" s="322"/>
      <c r="K344" s="322"/>
      <c r="L344" s="322"/>
      <c r="N344" s="322"/>
    </row>
    <row r="345" spans="3:14" ht="28" customHeight="1" x14ac:dyDescent="0.25">
      <c r="C345" s="329"/>
      <c r="I345" s="322"/>
      <c r="J345" s="322"/>
      <c r="K345" s="322"/>
      <c r="L345" s="322"/>
      <c r="N345" s="322"/>
    </row>
    <row r="346" spans="3:14" ht="28" customHeight="1" x14ac:dyDescent="0.25">
      <c r="C346" s="329"/>
      <c r="I346" s="322"/>
      <c r="J346" s="322"/>
      <c r="K346" s="322"/>
      <c r="L346" s="322"/>
      <c r="N346" s="322"/>
    </row>
    <row r="347" spans="3:14" ht="28" customHeight="1" x14ac:dyDescent="0.25">
      <c r="C347" s="329"/>
      <c r="I347" s="322"/>
      <c r="J347" s="322"/>
      <c r="K347" s="322"/>
      <c r="L347" s="322"/>
      <c r="N347" s="322"/>
    </row>
    <row r="348" spans="3:14" ht="28" customHeight="1" x14ac:dyDescent="0.25">
      <c r="C348" s="329"/>
      <c r="I348" s="322"/>
      <c r="J348" s="322"/>
      <c r="K348" s="322"/>
      <c r="L348" s="322"/>
      <c r="N348" s="322"/>
    </row>
    <row r="349" spans="3:14" ht="28" customHeight="1" x14ac:dyDescent="0.25">
      <c r="C349" s="329"/>
      <c r="I349" s="322"/>
      <c r="J349" s="322"/>
      <c r="K349" s="322"/>
      <c r="L349" s="322"/>
      <c r="N349" s="322"/>
    </row>
    <row r="350" spans="3:14" ht="28" customHeight="1" x14ac:dyDescent="0.25">
      <c r="C350" s="329"/>
      <c r="I350" s="322"/>
      <c r="J350" s="322"/>
      <c r="K350" s="322"/>
      <c r="L350" s="322"/>
      <c r="N350" s="322"/>
    </row>
    <row r="351" spans="3:14" ht="28" customHeight="1" x14ac:dyDescent="0.25">
      <c r="C351" s="329"/>
      <c r="I351" s="322"/>
      <c r="J351" s="322"/>
      <c r="K351" s="322"/>
      <c r="L351" s="322"/>
      <c r="N351" s="322"/>
    </row>
    <row r="352" spans="3:14" ht="28" customHeight="1" x14ac:dyDescent="0.25">
      <c r="C352" s="329"/>
      <c r="I352" s="322"/>
      <c r="J352" s="322"/>
      <c r="K352" s="322"/>
      <c r="L352" s="322"/>
      <c r="N352" s="322"/>
    </row>
    <row r="353" spans="3:14" ht="28" customHeight="1" x14ac:dyDescent="0.25">
      <c r="C353" s="329"/>
      <c r="I353" s="322"/>
      <c r="J353" s="322"/>
      <c r="K353" s="322"/>
      <c r="L353" s="322"/>
      <c r="N353" s="322"/>
    </row>
    <row r="354" spans="3:14" ht="28" customHeight="1" x14ac:dyDescent="0.25">
      <c r="C354" s="329"/>
      <c r="I354" s="322"/>
      <c r="J354" s="322"/>
      <c r="K354" s="322"/>
      <c r="L354" s="322"/>
      <c r="N354" s="322"/>
    </row>
    <row r="355" spans="3:14" ht="28" customHeight="1" x14ac:dyDescent="0.25">
      <c r="C355" s="329"/>
      <c r="I355" s="322"/>
      <c r="J355" s="322"/>
      <c r="K355" s="322"/>
      <c r="L355" s="322"/>
      <c r="N355" s="322"/>
    </row>
    <row r="356" spans="3:14" ht="28" customHeight="1" x14ac:dyDescent="0.25">
      <c r="C356" s="329"/>
      <c r="I356" s="322"/>
      <c r="J356" s="322"/>
      <c r="K356" s="322"/>
      <c r="L356" s="322"/>
      <c r="N356" s="322"/>
    </row>
    <row r="357" spans="3:14" ht="28" customHeight="1" x14ac:dyDescent="0.25">
      <c r="C357" s="329"/>
      <c r="I357" s="322"/>
      <c r="J357" s="322"/>
      <c r="K357" s="322"/>
      <c r="L357" s="322"/>
      <c r="N357" s="322"/>
    </row>
    <row r="358" spans="3:14" ht="28" customHeight="1" x14ac:dyDescent="0.25">
      <c r="C358" s="329"/>
      <c r="I358" s="322"/>
      <c r="J358" s="322"/>
      <c r="K358" s="322"/>
      <c r="L358" s="322"/>
      <c r="N358" s="322"/>
    </row>
    <row r="359" spans="3:14" ht="28" customHeight="1" x14ac:dyDescent="0.25">
      <c r="C359" s="329"/>
      <c r="I359" s="322"/>
      <c r="J359" s="322"/>
      <c r="K359" s="322"/>
      <c r="L359" s="322"/>
      <c r="N359" s="322"/>
    </row>
    <row r="360" spans="3:14" ht="28" customHeight="1" x14ac:dyDescent="0.25">
      <c r="C360" s="329"/>
      <c r="I360" s="322"/>
      <c r="J360" s="322"/>
      <c r="K360" s="322"/>
      <c r="L360" s="322"/>
      <c r="N360" s="322"/>
    </row>
    <row r="361" spans="3:14" ht="28" customHeight="1" x14ac:dyDescent="0.25">
      <c r="C361" s="329"/>
      <c r="I361" s="322"/>
      <c r="J361" s="322"/>
      <c r="K361" s="322"/>
      <c r="L361" s="322"/>
      <c r="N361" s="322"/>
    </row>
    <row r="362" spans="3:14" ht="28" customHeight="1" x14ac:dyDescent="0.25">
      <c r="C362" s="329"/>
      <c r="I362" s="322"/>
      <c r="J362" s="322"/>
      <c r="K362" s="322"/>
      <c r="L362" s="322"/>
      <c r="N362" s="322"/>
    </row>
    <row r="363" spans="3:14" ht="28" customHeight="1" x14ac:dyDescent="0.25">
      <c r="C363" s="329"/>
      <c r="I363" s="322"/>
      <c r="J363" s="322"/>
      <c r="K363" s="322"/>
      <c r="L363" s="322"/>
      <c r="N363" s="322"/>
    </row>
    <row r="364" spans="3:14" ht="28" customHeight="1" x14ac:dyDescent="0.25">
      <c r="C364" s="329"/>
      <c r="I364" s="322"/>
      <c r="J364" s="322"/>
      <c r="K364" s="322"/>
      <c r="L364" s="322"/>
      <c r="N364" s="322"/>
    </row>
    <row r="365" spans="3:14" ht="28" customHeight="1" x14ac:dyDescent="0.25">
      <c r="C365" s="329"/>
      <c r="I365" s="322"/>
      <c r="J365" s="322"/>
      <c r="K365" s="322"/>
      <c r="L365" s="322"/>
      <c r="N365" s="322"/>
    </row>
    <row r="366" spans="3:14" ht="28" customHeight="1" x14ac:dyDescent="0.25">
      <c r="C366" s="329"/>
      <c r="I366" s="322"/>
      <c r="J366" s="322"/>
      <c r="K366" s="322"/>
      <c r="L366" s="322"/>
      <c r="N366" s="322"/>
    </row>
    <row r="367" spans="3:14" ht="28" customHeight="1" x14ac:dyDescent="0.25">
      <c r="C367" s="329"/>
      <c r="I367" s="322"/>
      <c r="J367" s="322"/>
      <c r="K367" s="322"/>
      <c r="L367" s="322"/>
      <c r="N367" s="322"/>
    </row>
    <row r="368" spans="3:14" ht="28" customHeight="1" x14ac:dyDescent="0.25">
      <c r="C368" s="329"/>
      <c r="I368" s="322"/>
      <c r="J368" s="322"/>
      <c r="K368" s="322"/>
      <c r="L368" s="322"/>
      <c r="N368" s="322"/>
    </row>
    <row r="369" spans="3:14" ht="28" customHeight="1" x14ac:dyDescent="0.25">
      <c r="C369" s="329"/>
      <c r="I369" s="322"/>
      <c r="J369" s="322"/>
      <c r="K369" s="322"/>
      <c r="L369" s="322"/>
      <c r="N369" s="322"/>
    </row>
    <row r="370" spans="3:14" ht="28" customHeight="1" x14ac:dyDescent="0.25">
      <c r="C370" s="329"/>
      <c r="I370" s="322"/>
      <c r="J370" s="322"/>
      <c r="K370" s="322"/>
      <c r="L370" s="322"/>
      <c r="N370" s="322"/>
    </row>
    <row r="371" spans="3:14" ht="28" customHeight="1" x14ac:dyDescent="0.25">
      <c r="C371" s="329"/>
      <c r="I371" s="322"/>
      <c r="J371" s="322"/>
      <c r="K371" s="322"/>
      <c r="L371" s="322"/>
      <c r="N371" s="322"/>
    </row>
    <row r="372" spans="3:14" ht="28" customHeight="1" x14ac:dyDescent="0.25">
      <c r="C372" s="329"/>
      <c r="I372" s="322"/>
      <c r="J372" s="322"/>
      <c r="K372" s="322"/>
      <c r="L372" s="322"/>
      <c r="N372" s="322"/>
    </row>
    <row r="373" spans="3:14" ht="28" customHeight="1" x14ac:dyDescent="0.25">
      <c r="C373" s="329"/>
      <c r="I373" s="322"/>
      <c r="J373" s="322"/>
      <c r="K373" s="322"/>
      <c r="L373" s="322"/>
      <c r="N373" s="322"/>
    </row>
    <row r="374" spans="3:14" ht="28" customHeight="1" x14ac:dyDescent="0.25">
      <c r="C374" s="329"/>
      <c r="I374" s="322"/>
      <c r="J374" s="322"/>
      <c r="K374" s="322"/>
      <c r="L374" s="322"/>
      <c r="N374" s="322"/>
    </row>
    <row r="375" spans="3:14" ht="28" customHeight="1" x14ac:dyDescent="0.25">
      <c r="C375" s="329"/>
      <c r="I375" s="322"/>
      <c r="J375" s="322"/>
      <c r="K375" s="322"/>
      <c r="L375" s="322"/>
      <c r="N375" s="322"/>
    </row>
    <row r="376" spans="3:14" ht="28" customHeight="1" x14ac:dyDescent="0.25">
      <c r="C376" s="329"/>
      <c r="I376" s="322"/>
      <c r="J376" s="322"/>
      <c r="K376" s="322"/>
      <c r="L376" s="322"/>
      <c r="N376" s="322"/>
    </row>
    <row r="377" spans="3:14" ht="28" customHeight="1" x14ac:dyDescent="0.25">
      <c r="C377" s="329"/>
      <c r="I377" s="322"/>
      <c r="J377" s="322"/>
      <c r="K377" s="322"/>
      <c r="L377" s="322"/>
      <c r="N377" s="322"/>
    </row>
    <row r="378" spans="3:14" ht="28" customHeight="1" x14ac:dyDescent="0.25">
      <c r="C378" s="329"/>
      <c r="I378" s="322"/>
      <c r="J378" s="322"/>
      <c r="K378" s="322"/>
      <c r="L378" s="322"/>
      <c r="N378" s="322"/>
    </row>
    <row r="379" spans="3:14" ht="28" customHeight="1" x14ac:dyDescent="0.25">
      <c r="C379" s="329"/>
      <c r="I379" s="322"/>
      <c r="J379" s="322"/>
      <c r="K379" s="322"/>
      <c r="L379" s="322"/>
      <c r="N379" s="322"/>
    </row>
    <row r="380" spans="3:14" ht="28" customHeight="1" x14ac:dyDescent="0.25">
      <c r="C380" s="329"/>
      <c r="I380" s="322"/>
      <c r="J380" s="322"/>
      <c r="K380" s="322"/>
      <c r="L380" s="322"/>
      <c r="N380" s="322"/>
    </row>
    <row r="381" spans="3:14" ht="28" customHeight="1" x14ac:dyDescent="0.25">
      <c r="C381" s="329"/>
      <c r="I381" s="322"/>
      <c r="J381" s="322"/>
      <c r="K381" s="322"/>
      <c r="L381" s="322"/>
      <c r="N381" s="322"/>
    </row>
    <row r="382" spans="3:14" ht="28" customHeight="1" x14ac:dyDescent="0.25">
      <c r="C382" s="329"/>
      <c r="I382" s="322"/>
      <c r="J382" s="322"/>
      <c r="K382" s="322"/>
      <c r="L382" s="322"/>
      <c r="N382" s="322"/>
    </row>
    <row r="383" spans="3:14" ht="28" customHeight="1" x14ac:dyDescent="0.25">
      <c r="C383" s="329"/>
      <c r="I383" s="322"/>
      <c r="J383" s="322"/>
      <c r="K383" s="322"/>
      <c r="L383" s="322"/>
      <c r="N383" s="322"/>
    </row>
    <row r="384" spans="3:14" ht="28" customHeight="1" x14ac:dyDescent="0.25">
      <c r="C384" s="329"/>
      <c r="I384" s="322"/>
      <c r="J384" s="322"/>
      <c r="K384" s="322"/>
      <c r="L384" s="322"/>
      <c r="N384" s="322"/>
    </row>
    <row r="385" spans="3:14" ht="28" customHeight="1" x14ac:dyDescent="0.25">
      <c r="C385" s="329"/>
      <c r="I385" s="322"/>
      <c r="J385" s="322"/>
      <c r="K385" s="322"/>
      <c r="L385" s="322"/>
      <c r="N385" s="322"/>
    </row>
    <row r="386" spans="3:14" ht="28" customHeight="1" x14ac:dyDescent="0.25">
      <c r="C386" s="329"/>
      <c r="I386" s="322"/>
      <c r="J386" s="322"/>
      <c r="K386" s="322"/>
      <c r="L386" s="322"/>
      <c r="N386" s="322"/>
    </row>
    <row r="387" spans="3:14" ht="28" customHeight="1" x14ac:dyDescent="0.25">
      <c r="C387" s="329"/>
      <c r="I387" s="322"/>
      <c r="J387" s="322"/>
      <c r="K387" s="322"/>
      <c r="L387" s="322"/>
      <c r="N387" s="322"/>
    </row>
    <row r="388" spans="3:14" ht="28" customHeight="1" x14ac:dyDescent="0.25">
      <c r="C388" s="329"/>
      <c r="I388" s="322"/>
      <c r="J388" s="322"/>
      <c r="K388" s="322"/>
      <c r="L388" s="322"/>
      <c r="N388" s="322"/>
    </row>
    <row r="389" spans="3:14" ht="28" customHeight="1" x14ac:dyDescent="0.25">
      <c r="C389" s="329"/>
      <c r="I389" s="322"/>
      <c r="J389" s="322"/>
      <c r="K389" s="322"/>
      <c r="L389" s="322"/>
      <c r="N389" s="322"/>
    </row>
    <row r="390" spans="3:14" ht="28" customHeight="1" x14ac:dyDescent="0.25">
      <c r="C390" s="329"/>
      <c r="I390" s="322"/>
      <c r="J390" s="322"/>
      <c r="K390" s="322"/>
      <c r="L390" s="322"/>
      <c r="N390" s="322"/>
    </row>
    <row r="391" spans="3:14" ht="28" customHeight="1" x14ac:dyDescent="0.25">
      <c r="C391" s="329"/>
      <c r="I391" s="322"/>
      <c r="J391" s="322"/>
      <c r="K391" s="322"/>
      <c r="L391" s="322"/>
      <c r="N391" s="322"/>
    </row>
    <row r="392" spans="3:14" ht="28" customHeight="1" x14ac:dyDescent="0.25">
      <c r="C392" s="329"/>
      <c r="I392" s="322"/>
      <c r="J392" s="322"/>
      <c r="K392" s="322"/>
      <c r="L392" s="322"/>
      <c r="N392" s="322"/>
    </row>
    <row r="393" spans="3:14" ht="28" customHeight="1" x14ac:dyDescent="0.25">
      <c r="C393" s="329"/>
      <c r="I393" s="322"/>
      <c r="J393" s="322"/>
      <c r="K393" s="322"/>
      <c r="L393" s="322"/>
      <c r="N393" s="322"/>
    </row>
    <row r="394" spans="3:14" ht="28" customHeight="1" x14ac:dyDescent="0.25">
      <c r="C394" s="329"/>
      <c r="I394" s="322"/>
      <c r="J394" s="322"/>
      <c r="K394" s="322"/>
      <c r="L394" s="322"/>
      <c r="N394" s="322"/>
    </row>
    <row r="395" spans="3:14" ht="28" customHeight="1" x14ac:dyDescent="0.25">
      <c r="C395" s="329"/>
      <c r="I395" s="322"/>
      <c r="J395" s="322"/>
      <c r="K395" s="322"/>
      <c r="L395" s="322"/>
      <c r="N395" s="322"/>
    </row>
    <row r="396" spans="3:14" ht="28" customHeight="1" x14ac:dyDescent="0.25">
      <c r="C396" s="329"/>
      <c r="I396" s="322"/>
      <c r="J396" s="322"/>
      <c r="K396" s="322"/>
      <c r="L396" s="322"/>
      <c r="N396" s="322"/>
    </row>
    <row r="397" spans="3:14" ht="28" customHeight="1" x14ac:dyDescent="0.25">
      <c r="C397" s="329"/>
      <c r="I397" s="322"/>
      <c r="J397" s="322"/>
      <c r="K397" s="322"/>
      <c r="L397" s="322"/>
      <c r="N397" s="322"/>
    </row>
    <row r="398" spans="3:14" ht="28" customHeight="1" x14ac:dyDescent="0.25">
      <c r="C398" s="329"/>
      <c r="I398" s="322"/>
      <c r="J398" s="322"/>
      <c r="K398" s="322"/>
      <c r="L398" s="322"/>
      <c r="N398" s="322"/>
    </row>
    <row r="399" spans="3:14" ht="28" customHeight="1" x14ac:dyDescent="0.25">
      <c r="C399" s="329"/>
      <c r="I399" s="322"/>
      <c r="J399" s="322"/>
      <c r="K399" s="322"/>
      <c r="L399" s="322"/>
      <c r="N399" s="322"/>
    </row>
    <row r="400" spans="3:14" ht="28" customHeight="1" x14ac:dyDescent="0.25">
      <c r="C400" s="329"/>
      <c r="I400" s="322"/>
      <c r="J400" s="322"/>
      <c r="K400" s="322"/>
      <c r="L400" s="322"/>
      <c r="N400" s="322"/>
    </row>
    <row r="401" spans="3:14" ht="28" customHeight="1" x14ac:dyDescent="0.25">
      <c r="C401" s="329"/>
      <c r="I401" s="322"/>
      <c r="J401" s="322"/>
      <c r="K401" s="322"/>
      <c r="L401" s="322"/>
      <c r="N401" s="322"/>
    </row>
    <row r="402" spans="3:14" ht="28" customHeight="1" x14ac:dyDescent="0.25">
      <c r="C402" s="329"/>
      <c r="I402" s="322"/>
      <c r="J402" s="322"/>
      <c r="K402" s="322"/>
      <c r="L402" s="322"/>
      <c r="N402" s="322"/>
    </row>
    <row r="403" spans="3:14" ht="28" customHeight="1" x14ac:dyDescent="0.25">
      <c r="C403" s="329"/>
      <c r="I403" s="322"/>
      <c r="J403" s="322"/>
      <c r="K403" s="322"/>
      <c r="L403" s="322"/>
      <c r="N403" s="322"/>
    </row>
    <row r="404" spans="3:14" ht="28" customHeight="1" x14ac:dyDescent="0.25">
      <c r="C404" s="329"/>
      <c r="I404" s="322"/>
      <c r="J404" s="322"/>
      <c r="K404" s="322"/>
      <c r="L404" s="322"/>
      <c r="N404" s="322"/>
    </row>
    <row r="405" spans="3:14" ht="28" customHeight="1" x14ac:dyDescent="0.25">
      <c r="C405" s="329"/>
      <c r="I405" s="322"/>
      <c r="J405" s="322"/>
      <c r="K405" s="322"/>
      <c r="L405" s="322"/>
      <c r="N405" s="322"/>
    </row>
    <row r="406" spans="3:14" ht="28" customHeight="1" x14ac:dyDescent="0.25">
      <c r="C406" s="329"/>
      <c r="I406" s="322"/>
      <c r="J406" s="322"/>
      <c r="K406" s="322"/>
      <c r="L406" s="322"/>
      <c r="N406" s="322"/>
    </row>
    <row r="407" spans="3:14" ht="28" customHeight="1" x14ac:dyDescent="0.25">
      <c r="C407" s="329"/>
      <c r="I407" s="322"/>
      <c r="J407" s="322"/>
      <c r="K407" s="322"/>
      <c r="L407" s="322"/>
      <c r="N407" s="322"/>
    </row>
    <row r="408" spans="3:14" ht="28" customHeight="1" x14ac:dyDescent="0.25">
      <c r="C408" s="329"/>
      <c r="I408" s="322"/>
      <c r="J408" s="322"/>
      <c r="K408" s="322"/>
      <c r="L408" s="322"/>
      <c r="N408" s="322"/>
    </row>
    <row r="409" spans="3:14" ht="28" customHeight="1" x14ac:dyDescent="0.25">
      <c r="C409" s="329"/>
      <c r="I409" s="322"/>
      <c r="J409" s="322"/>
      <c r="K409" s="322"/>
      <c r="L409" s="322"/>
      <c r="N409" s="322"/>
    </row>
    <row r="410" spans="3:14" ht="28" customHeight="1" x14ac:dyDescent="0.25">
      <c r="C410" s="329"/>
      <c r="I410" s="322"/>
      <c r="J410" s="322"/>
      <c r="K410" s="322"/>
      <c r="L410" s="322"/>
      <c r="N410" s="322"/>
    </row>
    <row r="411" spans="3:14" ht="28" customHeight="1" x14ac:dyDescent="0.25">
      <c r="C411" s="329"/>
      <c r="I411" s="322"/>
      <c r="J411" s="322"/>
      <c r="K411" s="322"/>
      <c r="L411" s="322"/>
      <c r="N411" s="322"/>
    </row>
    <row r="412" spans="3:14" ht="28" customHeight="1" x14ac:dyDescent="0.25">
      <c r="C412" s="329"/>
      <c r="I412" s="322"/>
      <c r="J412" s="322"/>
      <c r="K412" s="322"/>
      <c r="L412" s="322"/>
      <c r="N412" s="322"/>
    </row>
    <row r="413" spans="3:14" ht="28" customHeight="1" x14ac:dyDescent="0.25">
      <c r="C413" s="329"/>
      <c r="I413" s="322"/>
      <c r="J413" s="322"/>
      <c r="K413" s="322"/>
      <c r="L413" s="322"/>
      <c r="N413" s="322"/>
    </row>
    <row r="414" spans="3:14" ht="28" customHeight="1" x14ac:dyDescent="0.25">
      <c r="C414" s="329"/>
      <c r="I414" s="322"/>
      <c r="J414" s="322"/>
      <c r="K414" s="322"/>
      <c r="L414" s="322"/>
      <c r="N414" s="322"/>
    </row>
    <row r="415" spans="3:14" ht="28" customHeight="1" x14ac:dyDescent="0.25">
      <c r="C415" s="329"/>
      <c r="I415" s="322"/>
      <c r="J415" s="322"/>
      <c r="K415" s="322"/>
      <c r="L415" s="322"/>
      <c r="N415" s="322"/>
    </row>
    <row r="416" spans="3:14" ht="28" customHeight="1" x14ac:dyDescent="0.25">
      <c r="C416" s="329"/>
      <c r="I416" s="322"/>
      <c r="J416" s="322"/>
      <c r="K416" s="322"/>
      <c r="L416" s="322"/>
      <c r="N416" s="322"/>
    </row>
    <row r="417" spans="3:14" ht="28" customHeight="1" x14ac:dyDescent="0.25">
      <c r="C417" s="329"/>
      <c r="I417" s="322"/>
      <c r="J417" s="322"/>
      <c r="K417" s="322"/>
      <c r="L417" s="322"/>
      <c r="N417" s="322"/>
    </row>
    <row r="418" spans="3:14" ht="28" customHeight="1" x14ac:dyDescent="0.25">
      <c r="C418" s="329"/>
      <c r="I418" s="322"/>
      <c r="J418" s="322"/>
      <c r="K418" s="322"/>
      <c r="L418" s="322"/>
      <c r="N418" s="322"/>
    </row>
    <row r="419" spans="3:14" ht="28" customHeight="1" x14ac:dyDescent="0.25">
      <c r="C419" s="329"/>
      <c r="I419" s="322"/>
      <c r="J419" s="322"/>
      <c r="K419" s="322"/>
      <c r="L419" s="322"/>
      <c r="N419" s="322"/>
    </row>
    <row r="420" spans="3:14" ht="28" customHeight="1" x14ac:dyDescent="0.25">
      <c r="C420" s="329"/>
      <c r="I420" s="322"/>
      <c r="J420" s="322"/>
      <c r="K420" s="322"/>
      <c r="L420" s="322"/>
      <c r="N420" s="322"/>
    </row>
    <row r="421" spans="3:14" ht="28" customHeight="1" x14ac:dyDescent="0.25">
      <c r="C421" s="329"/>
      <c r="I421" s="322"/>
      <c r="J421" s="322"/>
      <c r="K421" s="322"/>
      <c r="L421" s="322"/>
      <c r="N421" s="322"/>
    </row>
    <row r="422" spans="3:14" ht="28" customHeight="1" x14ac:dyDescent="0.25">
      <c r="C422" s="329"/>
      <c r="I422" s="322"/>
      <c r="J422" s="322"/>
      <c r="K422" s="322"/>
      <c r="L422" s="322"/>
      <c r="N422" s="322"/>
    </row>
    <row r="423" spans="3:14" ht="28" customHeight="1" x14ac:dyDescent="0.25">
      <c r="C423" s="329"/>
      <c r="I423" s="322"/>
      <c r="J423" s="322"/>
      <c r="K423" s="322"/>
      <c r="L423" s="322"/>
      <c r="N423" s="322"/>
    </row>
    <row r="424" spans="3:14" ht="28" customHeight="1" x14ac:dyDescent="0.25">
      <c r="C424" s="329"/>
      <c r="I424" s="322"/>
      <c r="J424" s="322"/>
      <c r="K424" s="322"/>
      <c r="L424" s="322"/>
      <c r="N424" s="322"/>
    </row>
    <row r="425" spans="3:14" ht="28" customHeight="1" x14ac:dyDescent="0.25">
      <c r="C425" s="329"/>
      <c r="I425" s="322"/>
      <c r="J425" s="322"/>
      <c r="K425" s="322"/>
      <c r="L425" s="322"/>
      <c r="N425" s="322"/>
    </row>
    <row r="426" spans="3:14" ht="28" customHeight="1" x14ac:dyDescent="0.25">
      <c r="C426" s="329"/>
      <c r="I426" s="322"/>
      <c r="J426" s="322"/>
      <c r="K426" s="322"/>
      <c r="L426" s="322"/>
      <c r="N426" s="322"/>
    </row>
    <row r="427" spans="3:14" ht="28" customHeight="1" x14ac:dyDescent="0.25">
      <c r="C427" s="329"/>
      <c r="I427" s="322"/>
      <c r="J427" s="322"/>
      <c r="K427" s="322"/>
      <c r="L427" s="322"/>
      <c r="N427" s="322"/>
    </row>
    <row r="428" spans="3:14" ht="28" customHeight="1" x14ac:dyDescent="0.25">
      <c r="C428" s="329"/>
      <c r="I428" s="322"/>
      <c r="J428" s="322"/>
      <c r="K428" s="322"/>
      <c r="L428" s="322"/>
      <c r="N428" s="322"/>
    </row>
    <row r="429" spans="3:14" ht="28" customHeight="1" x14ac:dyDescent="0.25">
      <c r="C429" s="329"/>
      <c r="I429" s="322"/>
      <c r="J429" s="322"/>
      <c r="K429" s="322"/>
      <c r="L429" s="322"/>
      <c r="N429" s="322"/>
    </row>
    <row r="430" spans="3:14" ht="28" customHeight="1" x14ac:dyDescent="0.25">
      <c r="C430" s="329"/>
      <c r="I430" s="322"/>
      <c r="J430" s="322"/>
      <c r="K430" s="322"/>
      <c r="L430" s="322"/>
      <c r="N430" s="322"/>
    </row>
    <row r="431" spans="3:14" ht="28" customHeight="1" x14ac:dyDescent="0.25">
      <c r="C431" s="329"/>
      <c r="I431" s="322"/>
      <c r="J431" s="322"/>
      <c r="K431" s="322"/>
      <c r="L431" s="322"/>
      <c r="N431" s="322"/>
    </row>
    <row r="432" spans="3:14" ht="28" customHeight="1" x14ac:dyDescent="0.25">
      <c r="C432" s="329"/>
      <c r="I432" s="322"/>
      <c r="J432" s="322"/>
      <c r="K432" s="322"/>
      <c r="L432" s="322"/>
      <c r="N432" s="322"/>
    </row>
    <row r="433" spans="3:14" ht="28" customHeight="1" x14ac:dyDescent="0.25">
      <c r="C433" s="329"/>
      <c r="I433" s="322"/>
      <c r="J433" s="322"/>
      <c r="K433" s="322"/>
      <c r="L433" s="322"/>
      <c r="N433" s="322"/>
    </row>
    <row r="434" spans="3:14" ht="28" customHeight="1" x14ac:dyDescent="0.25">
      <c r="C434" s="329"/>
      <c r="I434" s="322"/>
      <c r="J434" s="322"/>
      <c r="K434" s="322"/>
      <c r="L434" s="322"/>
      <c r="N434" s="322"/>
    </row>
    <row r="435" spans="3:14" ht="28" customHeight="1" x14ac:dyDescent="0.25">
      <c r="C435" s="329"/>
      <c r="I435" s="322"/>
      <c r="J435" s="322"/>
      <c r="K435" s="322"/>
      <c r="L435" s="322"/>
      <c r="N435" s="322"/>
    </row>
    <row r="436" spans="3:14" ht="28" customHeight="1" x14ac:dyDescent="0.25">
      <c r="C436" s="329"/>
      <c r="I436" s="322"/>
      <c r="J436" s="322"/>
      <c r="K436" s="322"/>
      <c r="L436" s="322"/>
      <c r="N436" s="322"/>
    </row>
    <row r="437" spans="3:14" ht="28" customHeight="1" x14ac:dyDescent="0.25">
      <c r="C437" s="329"/>
      <c r="I437" s="322"/>
      <c r="J437" s="322"/>
      <c r="K437" s="322"/>
      <c r="L437" s="322"/>
      <c r="N437" s="322"/>
    </row>
    <row r="438" spans="3:14" ht="28" customHeight="1" x14ac:dyDescent="0.25">
      <c r="C438" s="329"/>
      <c r="I438" s="322"/>
      <c r="J438" s="322"/>
      <c r="K438" s="322"/>
      <c r="L438" s="322"/>
      <c r="N438" s="322"/>
    </row>
    <row r="439" spans="3:14" ht="28" customHeight="1" x14ac:dyDescent="0.25">
      <c r="C439" s="329"/>
      <c r="I439" s="322"/>
      <c r="J439" s="322"/>
      <c r="K439" s="322"/>
      <c r="L439" s="322"/>
      <c r="N439" s="322"/>
    </row>
    <row r="440" spans="3:14" ht="28" customHeight="1" x14ac:dyDescent="0.25">
      <c r="C440" s="329"/>
      <c r="I440" s="322"/>
      <c r="J440" s="322"/>
      <c r="K440" s="322"/>
      <c r="L440" s="322"/>
      <c r="N440" s="322"/>
    </row>
    <row r="441" spans="3:14" ht="28" customHeight="1" x14ac:dyDescent="0.25">
      <c r="C441" s="329"/>
      <c r="I441" s="322"/>
      <c r="J441" s="322"/>
      <c r="K441" s="322"/>
      <c r="L441" s="322"/>
      <c r="N441" s="322"/>
    </row>
    <row r="442" spans="3:14" ht="28" customHeight="1" x14ac:dyDescent="0.25">
      <c r="C442" s="329"/>
      <c r="I442" s="322"/>
      <c r="J442" s="322"/>
      <c r="K442" s="322"/>
      <c r="L442" s="322"/>
      <c r="N442" s="322"/>
    </row>
    <row r="443" spans="3:14" ht="28" customHeight="1" x14ac:dyDescent="0.25">
      <c r="C443" s="329"/>
      <c r="I443" s="322"/>
      <c r="J443" s="322"/>
      <c r="K443" s="322"/>
      <c r="L443" s="322"/>
      <c r="N443" s="322"/>
    </row>
    <row r="444" spans="3:14" ht="28" customHeight="1" x14ac:dyDescent="0.25">
      <c r="C444" s="329"/>
      <c r="I444" s="322"/>
      <c r="J444" s="322"/>
      <c r="K444" s="322"/>
      <c r="L444" s="322"/>
      <c r="N444" s="322"/>
    </row>
    <row r="445" spans="3:14" ht="28" customHeight="1" x14ac:dyDescent="0.25">
      <c r="C445" s="329"/>
      <c r="I445" s="322"/>
      <c r="J445" s="322"/>
      <c r="K445" s="322"/>
      <c r="L445" s="322"/>
      <c r="N445" s="322"/>
    </row>
    <row r="446" spans="3:14" ht="28" customHeight="1" x14ac:dyDescent="0.25">
      <c r="C446" s="329"/>
      <c r="I446" s="322"/>
      <c r="J446" s="322"/>
      <c r="K446" s="322"/>
      <c r="L446" s="322"/>
      <c r="N446" s="322"/>
    </row>
    <row r="447" spans="3:14" ht="28" customHeight="1" x14ac:dyDescent="0.25">
      <c r="C447" s="329"/>
      <c r="I447" s="322"/>
      <c r="J447" s="322"/>
      <c r="K447" s="322"/>
      <c r="L447" s="322"/>
      <c r="N447" s="322"/>
    </row>
    <row r="448" spans="3:14" ht="28" customHeight="1" x14ac:dyDescent="0.25">
      <c r="C448" s="329"/>
      <c r="I448" s="322"/>
      <c r="J448" s="322"/>
      <c r="K448" s="322"/>
      <c r="L448" s="322"/>
      <c r="N448" s="322"/>
    </row>
    <row r="449" spans="3:14" ht="28" customHeight="1" x14ac:dyDescent="0.25">
      <c r="C449" s="329"/>
      <c r="I449" s="322"/>
      <c r="J449" s="322"/>
      <c r="K449" s="322"/>
      <c r="L449" s="322"/>
      <c r="N449" s="322"/>
    </row>
    <row r="450" spans="3:14" ht="28" customHeight="1" x14ac:dyDescent="0.25">
      <c r="C450" s="329"/>
      <c r="I450" s="322"/>
      <c r="J450" s="322"/>
      <c r="K450" s="322"/>
      <c r="L450" s="322"/>
      <c r="N450" s="322"/>
    </row>
    <row r="451" spans="3:14" ht="28" customHeight="1" x14ac:dyDescent="0.25">
      <c r="C451" s="329"/>
      <c r="I451" s="322"/>
      <c r="J451" s="322"/>
      <c r="K451" s="322"/>
      <c r="L451" s="322"/>
      <c r="N451" s="322"/>
    </row>
    <row r="452" spans="3:14" ht="28" customHeight="1" x14ac:dyDescent="0.25">
      <c r="C452" s="329"/>
      <c r="I452" s="322"/>
      <c r="J452" s="322"/>
      <c r="K452" s="322"/>
      <c r="L452" s="322"/>
      <c r="N452" s="322"/>
    </row>
    <row r="453" spans="3:14" ht="28" customHeight="1" x14ac:dyDescent="0.25">
      <c r="C453" s="329"/>
      <c r="I453" s="322"/>
      <c r="J453" s="322"/>
      <c r="K453" s="322"/>
      <c r="L453" s="322"/>
      <c r="N453" s="322"/>
    </row>
    <row r="454" spans="3:14" ht="28" customHeight="1" x14ac:dyDescent="0.25">
      <c r="C454" s="329"/>
      <c r="I454" s="322"/>
      <c r="J454" s="322"/>
      <c r="K454" s="322"/>
      <c r="L454" s="322"/>
      <c r="N454" s="322"/>
    </row>
    <row r="455" spans="3:14" ht="28" customHeight="1" x14ac:dyDescent="0.25">
      <c r="C455" s="329"/>
      <c r="I455" s="322"/>
      <c r="J455" s="322"/>
      <c r="K455" s="322"/>
      <c r="L455" s="322"/>
      <c r="N455" s="322"/>
    </row>
    <row r="456" spans="3:14" ht="28" customHeight="1" x14ac:dyDescent="0.25">
      <c r="C456" s="329"/>
      <c r="I456" s="322"/>
      <c r="J456" s="322"/>
      <c r="K456" s="322"/>
      <c r="L456" s="322"/>
      <c r="N456" s="322"/>
    </row>
    <row r="457" spans="3:14" ht="28" customHeight="1" x14ac:dyDescent="0.25">
      <c r="C457" s="329"/>
      <c r="I457" s="322"/>
      <c r="J457" s="322"/>
      <c r="K457" s="322"/>
      <c r="L457" s="322"/>
      <c r="N457" s="322"/>
    </row>
    <row r="458" spans="3:14" ht="28" customHeight="1" x14ac:dyDescent="0.25">
      <c r="C458" s="329"/>
      <c r="I458" s="322"/>
      <c r="J458" s="322"/>
      <c r="K458" s="322"/>
      <c r="L458" s="322"/>
      <c r="N458" s="322"/>
    </row>
    <row r="459" spans="3:14" ht="28" customHeight="1" x14ac:dyDescent="0.25">
      <c r="C459" s="329"/>
      <c r="I459" s="322"/>
      <c r="J459" s="322"/>
      <c r="K459" s="322"/>
      <c r="L459" s="322"/>
      <c r="N459" s="322"/>
    </row>
    <row r="460" spans="3:14" ht="28" customHeight="1" x14ac:dyDescent="0.25">
      <c r="C460" s="329"/>
      <c r="I460" s="322"/>
      <c r="J460" s="322"/>
      <c r="K460" s="322"/>
      <c r="L460" s="322"/>
      <c r="N460" s="322"/>
    </row>
    <row r="461" spans="3:14" ht="28" customHeight="1" x14ac:dyDescent="0.25">
      <c r="C461" s="329"/>
      <c r="I461" s="322"/>
      <c r="J461" s="322"/>
      <c r="K461" s="322"/>
      <c r="L461" s="322"/>
      <c r="N461" s="322"/>
    </row>
    <row r="462" spans="3:14" ht="28" customHeight="1" x14ac:dyDescent="0.25">
      <c r="C462" s="329"/>
      <c r="I462" s="322"/>
      <c r="J462" s="322"/>
      <c r="K462" s="322"/>
      <c r="L462" s="322"/>
      <c r="N462" s="322"/>
    </row>
    <row r="463" spans="3:14" ht="28" customHeight="1" x14ac:dyDescent="0.25">
      <c r="C463" s="329"/>
      <c r="I463" s="322"/>
      <c r="J463" s="322"/>
      <c r="K463" s="322"/>
      <c r="L463" s="322"/>
      <c r="N463" s="322"/>
    </row>
    <row r="464" spans="3:14" ht="28" customHeight="1" x14ac:dyDescent="0.25">
      <c r="C464" s="329"/>
      <c r="I464" s="322"/>
      <c r="J464" s="322"/>
      <c r="K464" s="322"/>
      <c r="L464" s="322"/>
      <c r="N464" s="322"/>
    </row>
    <row r="465" spans="3:14" ht="28" customHeight="1" x14ac:dyDescent="0.25">
      <c r="C465" s="329"/>
      <c r="I465" s="322"/>
      <c r="J465" s="322"/>
      <c r="K465" s="322"/>
      <c r="L465" s="322"/>
      <c r="N465" s="322"/>
    </row>
    <row r="466" spans="3:14" ht="28" customHeight="1" x14ac:dyDescent="0.25">
      <c r="C466" s="329"/>
      <c r="I466" s="322"/>
      <c r="J466" s="322"/>
      <c r="K466" s="322"/>
      <c r="L466" s="322"/>
      <c r="N466" s="322"/>
    </row>
    <row r="467" spans="3:14" ht="28" customHeight="1" x14ac:dyDescent="0.25">
      <c r="C467" s="329"/>
      <c r="I467" s="322"/>
      <c r="J467" s="322"/>
      <c r="K467" s="322"/>
      <c r="L467" s="322"/>
      <c r="N467" s="322"/>
    </row>
    <row r="468" spans="3:14" ht="28" customHeight="1" x14ac:dyDescent="0.25">
      <c r="C468" s="329"/>
      <c r="I468" s="322"/>
      <c r="J468" s="322"/>
      <c r="K468" s="322"/>
      <c r="L468" s="322"/>
      <c r="N468" s="322"/>
    </row>
    <row r="469" spans="3:14" ht="28" customHeight="1" x14ac:dyDescent="0.25">
      <c r="C469" s="329"/>
      <c r="I469" s="322"/>
      <c r="J469" s="322"/>
      <c r="K469" s="322"/>
      <c r="L469" s="322"/>
      <c r="N469" s="322"/>
    </row>
    <row r="470" spans="3:14" ht="28" customHeight="1" x14ac:dyDescent="0.25">
      <c r="C470" s="329"/>
      <c r="I470" s="322"/>
      <c r="J470" s="322"/>
      <c r="K470" s="322"/>
      <c r="L470" s="322"/>
      <c r="N470" s="322"/>
    </row>
    <row r="471" spans="3:14" ht="28" customHeight="1" x14ac:dyDescent="0.25">
      <c r="C471" s="329"/>
      <c r="I471" s="322"/>
      <c r="J471" s="322"/>
      <c r="K471" s="322"/>
      <c r="L471" s="322"/>
      <c r="N471" s="322"/>
    </row>
    <row r="472" spans="3:14" ht="28" customHeight="1" x14ac:dyDescent="0.25">
      <c r="C472" s="329"/>
      <c r="I472" s="322"/>
      <c r="J472" s="322"/>
      <c r="K472" s="322"/>
      <c r="L472" s="322"/>
      <c r="N472" s="322"/>
    </row>
    <row r="473" spans="3:14" ht="28" customHeight="1" x14ac:dyDescent="0.25">
      <c r="C473" s="329"/>
      <c r="I473" s="322"/>
      <c r="J473" s="322"/>
      <c r="K473" s="322"/>
      <c r="L473" s="322"/>
      <c r="N473" s="322"/>
    </row>
    <row r="474" spans="3:14" ht="28" customHeight="1" x14ac:dyDescent="0.25">
      <c r="C474" s="329"/>
      <c r="I474" s="322"/>
      <c r="J474" s="322"/>
      <c r="K474" s="322"/>
      <c r="L474" s="322"/>
      <c r="N474" s="322"/>
    </row>
    <row r="475" spans="3:14" ht="28" customHeight="1" x14ac:dyDescent="0.25">
      <c r="C475" s="329"/>
      <c r="I475" s="322"/>
      <c r="J475" s="322"/>
      <c r="K475" s="322"/>
      <c r="L475" s="322"/>
      <c r="N475" s="322"/>
    </row>
    <row r="476" spans="3:14" ht="28" customHeight="1" x14ac:dyDescent="0.25">
      <c r="C476" s="329"/>
      <c r="I476" s="322"/>
      <c r="J476" s="322"/>
      <c r="K476" s="322"/>
      <c r="L476" s="322"/>
      <c r="N476" s="322"/>
    </row>
    <row r="477" spans="3:14" ht="28" customHeight="1" x14ac:dyDescent="0.25">
      <c r="C477" s="329"/>
      <c r="I477" s="322"/>
      <c r="J477" s="322"/>
      <c r="K477" s="322"/>
      <c r="L477" s="322"/>
      <c r="N477" s="322"/>
    </row>
    <row r="478" spans="3:14" ht="28" customHeight="1" x14ac:dyDescent="0.25">
      <c r="C478" s="329"/>
      <c r="I478" s="322"/>
      <c r="J478" s="322"/>
      <c r="K478" s="322"/>
      <c r="L478" s="322"/>
      <c r="N478" s="322"/>
    </row>
    <row r="479" spans="3:14" ht="28" customHeight="1" x14ac:dyDescent="0.25">
      <c r="C479" s="329"/>
      <c r="I479" s="322"/>
      <c r="J479" s="322"/>
      <c r="K479" s="322"/>
      <c r="L479" s="322"/>
      <c r="N479" s="322"/>
    </row>
    <row r="480" spans="3:14" ht="28" customHeight="1" x14ac:dyDescent="0.25">
      <c r="C480" s="329"/>
      <c r="I480" s="322"/>
      <c r="J480" s="322"/>
      <c r="K480" s="322"/>
      <c r="L480" s="322"/>
      <c r="N480" s="322"/>
    </row>
    <row r="481" spans="3:14" ht="28" customHeight="1" x14ac:dyDescent="0.25">
      <c r="C481" s="329"/>
      <c r="I481" s="322"/>
      <c r="J481" s="322"/>
      <c r="K481" s="322"/>
      <c r="L481" s="322"/>
      <c r="N481" s="322"/>
    </row>
    <row r="482" spans="3:14" ht="28" customHeight="1" x14ac:dyDescent="0.25">
      <c r="C482" s="329"/>
      <c r="I482" s="322"/>
      <c r="J482" s="322"/>
      <c r="K482" s="322"/>
      <c r="L482" s="322"/>
      <c r="N482" s="322"/>
    </row>
    <row r="483" spans="3:14" ht="28" customHeight="1" x14ac:dyDescent="0.25">
      <c r="C483" s="329"/>
      <c r="I483" s="322"/>
      <c r="J483" s="322"/>
      <c r="K483" s="322"/>
      <c r="L483" s="322"/>
      <c r="N483" s="322"/>
    </row>
    <row r="484" spans="3:14" ht="28" customHeight="1" x14ac:dyDescent="0.25">
      <c r="C484" s="329"/>
      <c r="I484" s="322"/>
      <c r="J484" s="322"/>
      <c r="K484" s="322"/>
      <c r="L484" s="322"/>
      <c r="N484" s="322"/>
    </row>
    <row r="485" spans="3:14" ht="28" customHeight="1" x14ac:dyDescent="0.25">
      <c r="C485" s="329"/>
      <c r="I485" s="322"/>
      <c r="J485" s="322"/>
      <c r="K485" s="322"/>
      <c r="L485" s="322"/>
      <c r="N485" s="322"/>
    </row>
    <row r="486" spans="3:14" ht="28" customHeight="1" x14ac:dyDescent="0.25">
      <c r="C486" s="329"/>
      <c r="I486" s="322"/>
      <c r="J486" s="322"/>
      <c r="K486" s="322"/>
      <c r="L486" s="322"/>
      <c r="N486" s="322"/>
    </row>
    <row r="487" spans="3:14" ht="28" customHeight="1" x14ac:dyDescent="0.25">
      <c r="C487" s="329"/>
      <c r="I487" s="322"/>
      <c r="J487" s="322"/>
      <c r="K487" s="322"/>
      <c r="L487" s="322"/>
      <c r="N487" s="322"/>
    </row>
    <row r="488" spans="3:14" ht="28" customHeight="1" x14ac:dyDescent="0.25">
      <c r="C488" s="329"/>
      <c r="I488" s="322"/>
      <c r="J488" s="322"/>
      <c r="K488" s="322"/>
      <c r="L488" s="322"/>
      <c r="N488" s="322"/>
    </row>
    <row r="489" spans="3:14" ht="28" customHeight="1" x14ac:dyDescent="0.25">
      <c r="C489" s="329"/>
      <c r="I489" s="322"/>
      <c r="J489" s="322"/>
      <c r="K489" s="322"/>
      <c r="L489" s="322"/>
      <c r="N489" s="322"/>
    </row>
    <row r="490" spans="3:14" ht="28" customHeight="1" x14ac:dyDescent="0.25">
      <c r="C490" s="329"/>
      <c r="I490" s="322"/>
      <c r="J490" s="322"/>
      <c r="K490" s="322"/>
      <c r="L490" s="322"/>
      <c r="N490" s="322"/>
    </row>
    <row r="491" spans="3:14" ht="28" customHeight="1" x14ac:dyDescent="0.25">
      <c r="C491" s="329"/>
      <c r="I491" s="322"/>
      <c r="J491" s="322"/>
      <c r="K491" s="322"/>
      <c r="L491" s="322"/>
      <c r="N491" s="322"/>
    </row>
    <row r="492" spans="3:14" ht="28" customHeight="1" x14ac:dyDescent="0.25">
      <c r="C492" s="329"/>
      <c r="I492" s="322"/>
      <c r="J492" s="322"/>
      <c r="K492" s="322"/>
      <c r="L492" s="322"/>
      <c r="N492" s="322"/>
    </row>
    <row r="493" spans="3:14" ht="28" customHeight="1" x14ac:dyDescent="0.25">
      <c r="C493" s="329"/>
      <c r="I493" s="322"/>
      <c r="J493" s="322"/>
      <c r="K493" s="322"/>
      <c r="L493" s="322"/>
      <c r="N493" s="322"/>
    </row>
    <row r="494" spans="3:14" ht="28" customHeight="1" x14ac:dyDescent="0.25">
      <c r="C494" s="329"/>
      <c r="I494" s="322"/>
      <c r="J494" s="322"/>
      <c r="K494" s="322"/>
      <c r="L494" s="322"/>
      <c r="N494" s="322"/>
    </row>
    <row r="495" spans="3:14" ht="28" customHeight="1" x14ac:dyDescent="0.25">
      <c r="C495" s="329"/>
      <c r="I495" s="322"/>
      <c r="J495" s="322"/>
      <c r="K495" s="322"/>
      <c r="L495" s="322"/>
      <c r="N495" s="322"/>
    </row>
    <row r="496" spans="3:14" ht="28" customHeight="1" x14ac:dyDescent="0.25">
      <c r="C496" s="329"/>
      <c r="I496" s="322"/>
      <c r="J496" s="322"/>
      <c r="K496" s="322"/>
      <c r="L496" s="322"/>
      <c r="N496" s="322"/>
    </row>
    <row r="497" spans="3:14" ht="28" customHeight="1" x14ac:dyDescent="0.25">
      <c r="C497" s="329"/>
      <c r="I497" s="322"/>
      <c r="J497" s="322"/>
      <c r="K497" s="322"/>
      <c r="L497" s="322"/>
      <c r="N497" s="322"/>
    </row>
    <row r="498" spans="3:14" ht="28" customHeight="1" x14ac:dyDescent="0.25">
      <c r="C498" s="329"/>
      <c r="I498" s="322"/>
      <c r="J498" s="322"/>
      <c r="K498" s="322"/>
      <c r="L498" s="322"/>
      <c r="N498" s="322"/>
    </row>
    <row r="499" spans="3:14" ht="28" customHeight="1" x14ac:dyDescent="0.25">
      <c r="C499" s="329"/>
      <c r="I499" s="322"/>
      <c r="J499" s="322"/>
      <c r="K499" s="322"/>
      <c r="L499" s="322"/>
      <c r="N499" s="322"/>
    </row>
    <row r="500" spans="3:14" ht="28" customHeight="1" x14ac:dyDescent="0.25">
      <c r="C500" s="329"/>
      <c r="I500" s="322"/>
      <c r="J500" s="322"/>
      <c r="K500" s="322"/>
      <c r="L500" s="322"/>
      <c r="N500" s="322"/>
    </row>
    <row r="501" spans="3:14" ht="28" customHeight="1" x14ac:dyDescent="0.25">
      <c r="C501" s="329"/>
      <c r="I501" s="322"/>
      <c r="J501" s="322"/>
      <c r="K501" s="322"/>
      <c r="L501" s="322"/>
      <c r="N501" s="322"/>
    </row>
    <row r="502" spans="3:14" ht="28" customHeight="1" x14ac:dyDescent="0.25">
      <c r="C502" s="329"/>
      <c r="I502" s="322"/>
      <c r="J502" s="322"/>
      <c r="K502" s="322"/>
      <c r="L502" s="322"/>
      <c r="N502" s="322"/>
    </row>
    <row r="503" spans="3:14" ht="28" customHeight="1" x14ac:dyDescent="0.25">
      <c r="C503" s="329"/>
      <c r="I503" s="322"/>
      <c r="J503" s="322"/>
      <c r="K503" s="322"/>
      <c r="L503" s="322"/>
      <c r="N503" s="322"/>
    </row>
    <row r="504" spans="3:14" ht="28" customHeight="1" x14ac:dyDescent="0.25">
      <c r="C504" s="329"/>
      <c r="I504" s="322"/>
      <c r="J504" s="322"/>
      <c r="K504" s="322"/>
      <c r="L504" s="322"/>
      <c r="N504" s="322"/>
    </row>
    <row r="505" spans="3:14" ht="28" customHeight="1" x14ac:dyDescent="0.25">
      <c r="C505" s="329"/>
      <c r="I505" s="322"/>
      <c r="J505" s="322"/>
      <c r="K505" s="322"/>
      <c r="L505" s="322"/>
      <c r="N505" s="322"/>
    </row>
    <row r="506" spans="3:14" ht="28" customHeight="1" x14ac:dyDescent="0.25">
      <c r="C506" s="329"/>
      <c r="I506" s="322"/>
      <c r="J506" s="322"/>
      <c r="K506" s="322"/>
      <c r="L506" s="322"/>
      <c r="N506" s="322"/>
    </row>
    <row r="507" spans="3:14" ht="28" customHeight="1" x14ac:dyDescent="0.25">
      <c r="C507" s="329"/>
      <c r="I507" s="322"/>
      <c r="J507" s="322"/>
      <c r="K507" s="322"/>
      <c r="L507" s="322"/>
      <c r="N507" s="322"/>
    </row>
    <row r="508" spans="3:14" ht="28" customHeight="1" x14ac:dyDescent="0.25">
      <c r="C508" s="329"/>
      <c r="I508" s="322"/>
      <c r="J508" s="322"/>
      <c r="K508" s="322"/>
      <c r="L508" s="322"/>
      <c r="N508" s="322"/>
    </row>
    <row r="509" spans="3:14" ht="28" customHeight="1" x14ac:dyDescent="0.25">
      <c r="C509" s="329"/>
      <c r="I509" s="322"/>
      <c r="J509" s="322"/>
      <c r="K509" s="322"/>
      <c r="L509" s="322"/>
      <c r="N509" s="322"/>
    </row>
    <row r="510" spans="3:14" ht="28" customHeight="1" x14ac:dyDescent="0.25">
      <c r="C510" s="329"/>
      <c r="I510" s="322"/>
      <c r="J510" s="322"/>
      <c r="K510" s="322"/>
      <c r="L510" s="322"/>
      <c r="N510" s="322"/>
    </row>
    <row r="511" spans="3:14" ht="28" customHeight="1" x14ac:dyDescent="0.25">
      <c r="C511" s="329"/>
      <c r="I511" s="322"/>
      <c r="J511" s="322"/>
      <c r="K511" s="322"/>
      <c r="L511" s="322"/>
      <c r="N511" s="322"/>
    </row>
    <row r="512" spans="3:14" ht="28" customHeight="1" x14ac:dyDescent="0.25">
      <c r="C512" s="329"/>
      <c r="I512" s="322"/>
      <c r="J512" s="322"/>
      <c r="K512" s="322"/>
      <c r="L512" s="322"/>
      <c r="N512" s="322"/>
    </row>
    <row r="513" spans="3:14" ht="28" customHeight="1" x14ac:dyDescent="0.25">
      <c r="C513" s="329"/>
      <c r="I513" s="322"/>
      <c r="J513" s="322"/>
      <c r="K513" s="322"/>
      <c r="L513" s="322"/>
      <c r="N513" s="322"/>
    </row>
    <row r="514" spans="3:14" ht="28" customHeight="1" x14ac:dyDescent="0.25">
      <c r="C514" s="329"/>
      <c r="I514" s="322"/>
      <c r="J514" s="322"/>
      <c r="K514" s="322"/>
      <c r="L514" s="322"/>
      <c r="N514" s="322"/>
    </row>
    <row r="515" spans="3:14" ht="28" customHeight="1" x14ac:dyDescent="0.25">
      <c r="C515" s="329"/>
      <c r="I515" s="322"/>
      <c r="J515" s="322"/>
      <c r="K515" s="322"/>
      <c r="L515" s="322"/>
      <c r="N515" s="322"/>
    </row>
    <row r="516" spans="3:14" ht="28" customHeight="1" x14ac:dyDescent="0.25">
      <c r="C516" s="329"/>
      <c r="I516" s="322"/>
      <c r="J516" s="322"/>
      <c r="K516" s="322"/>
      <c r="L516" s="322"/>
      <c r="N516" s="322"/>
    </row>
    <row r="517" spans="3:14" ht="28" customHeight="1" x14ac:dyDescent="0.25">
      <c r="C517" s="329"/>
      <c r="I517" s="322"/>
      <c r="J517" s="322"/>
      <c r="K517" s="322"/>
      <c r="L517" s="322"/>
      <c r="N517" s="322"/>
    </row>
    <row r="518" spans="3:14" ht="28" customHeight="1" x14ac:dyDescent="0.25">
      <c r="C518" s="329"/>
      <c r="I518" s="322"/>
      <c r="J518" s="322"/>
      <c r="K518" s="322"/>
      <c r="L518" s="322"/>
      <c r="N518" s="322"/>
    </row>
    <row r="519" spans="3:14" ht="28" customHeight="1" x14ac:dyDescent="0.25">
      <c r="C519" s="329"/>
      <c r="I519" s="322"/>
      <c r="J519" s="322"/>
      <c r="K519" s="322"/>
      <c r="L519" s="322"/>
      <c r="N519" s="322"/>
    </row>
    <row r="520" spans="3:14" ht="28" customHeight="1" x14ac:dyDescent="0.25">
      <c r="C520" s="329"/>
      <c r="I520" s="322"/>
      <c r="J520" s="322"/>
      <c r="K520" s="322"/>
      <c r="L520" s="322"/>
      <c r="N520" s="322"/>
    </row>
    <row r="521" spans="3:14" ht="28" customHeight="1" x14ac:dyDescent="0.25">
      <c r="C521" s="329"/>
      <c r="I521" s="322"/>
      <c r="J521" s="322"/>
      <c r="K521" s="322"/>
      <c r="L521" s="322"/>
      <c r="N521" s="322"/>
    </row>
    <row r="522" spans="3:14" ht="28" customHeight="1" x14ac:dyDescent="0.25">
      <c r="C522" s="329"/>
      <c r="I522" s="322"/>
      <c r="J522" s="322"/>
      <c r="K522" s="322"/>
      <c r="L522" s="322"/>
      <c r="N522" s="322"/>
    </row>
    <row r="523" spans="3:14" ht="28" customHeight="1" x14ac:dyDescent="0.25">
      <c r="C523" s="329"/>
      <c r="I523" s="322"/>
      <c r="J523" s="322"/>
      <c r="K523" s="322"/>
      <c r="L523" s="322"/>
      <c r="N523" s="322"/>
    </row>
    <row r="524" spans="3:14" ht="28" customHeight="1" x14ac:dyDescent="0.25">
      <c r="C524" s="329"/>
      <c r="I524" s="322"/>
      <c r="J524" s="322"/>
      <c r="K524" s="322"/>
      <c r="L524" s="322"/>
      <c r="N524" s="322"/>
    </row>
    <row r="525" spans="3:14" ht="28" customHeight="1" x14ac:dyDescent="0.25">
      <c r="C525" s="329"/>
      <c r="I525" s="322"/>
      <c r="J525" s="322"/>
      <c r="K525" s="322"/>
      <c r="L525" s="322"/>
      <c r="N525" s="322"/>
    </row>
    <row r="526" spans="3:14" ht="28" customHeight="1" x14ac:dyDescent="0.25">
      <c r="C526" s="329"/>
      <c r="I526" s="322"/>
      <c r="J526" s="322"/>
      <c r="K526" s="322"/>
      <c r="L526" s="322"/>
      <c r="N526" s="322"/>
    </row>
    <row r="527" spans="3:14" ht="28" customHeight="1" x14ac:dyDescent="0.25">
      <c r="C527" s="329"/>
      <c r="I527" s="322"/>
      <c r="J527" s="322"/>
      <c r="K527" s="322"/>
      <c r="L527" s="322"/>
      <c r="N527" s="322"/>
    </row>
    <row r="528" spans="3:14" ht="28" customHeight="1" x14ac:dyDescent="0.25">
      <c r="C528" s="329"/>
      <c r="I528" s="322"/>
      <c r="J528" s="322"/>
      <c r="K528" s="322"/>
      <c r="L528" s="322"/>
      <c r="N528" s="322"/>
    </row>
    <row r="529" spans="3:14" ht="28" customHeight="1" x14ac:dyDescent="0.25">
      <c r="C529" s="329"/>
      <c r="I529" s="322"/>
      <c r="J529" s="322"/>
      <c r="K529" s="322"/>
      <c r="L529" s="322"/>
      <c r="N529" s="322"/>
    </row>
    <row r="530" spans="3:14" ht="28" customHeight="1" x14ac:dyDescent="0.25">
      <c r="C530" s="329"/>
      <c r="I530" s="322"/>
      <c r="J530" s="322"/>
      <c r="K530" s="322"/>
      <c r="L530" s="322"/>
      <c r="N530" s="322"/>
    </row>
    <row r="531" spans="3:14" ht="28" customHeight="1" x14ac:dyDescent="0.25">
      <c r="C531" s="329"/>
      <c r="I531" s="322"/>
      <c r="J531" s="322"/>
      <c r="K531" s="322"/>
      <c r="L531" s="322"/>
      <c r="N531" s="322"/>
    </row>
    <row r="532" spans="3:14" ht="28" customHeight="1" x14ac:dyDescent="0.25">
      <c r="C532" s="329"/>
      <c r="I532" s="322"/>
      <c r="J532" s="322"/>
      <c r="K532" s="322"/>
      <c r="L532" s="322"/>
      <c r="N532" s="322"/>
    </row>
    <row r="533" spans="3:14" ht="28" customHeight="1" x14ac:dyDescent="0.25">
      <c r="C533" s="329"/>
      <c r="I533" s="322"/>
      <c r="J533" s="322"/>
      <c r="K533" s="322"/>
      <c r="L533" s="322"/>
      <c r="N533" s="322"/>
    </row>
    <row r="534" spans="3:14" ht="28" customHeight="1" x14ac:dyDescent="0.25">
      <c r="C534" s="329"/>
      <c r="I534" s="322"/>
      <c r="J534" s="322"/>
      <c r="K534" s="322"/>
      <c r="L534" s="322"/>
      <c r="N534" s="322"/>
    </row>
    <row r="535" spans="3:14" ht="28" customHeight="1" x14ac:dyDescent="0.25">
      <c r="C535" s="329"/>
      <c r="I535" s="322"/>
      <c r="J535" s="322"/>
      <c r="K535" s="322"/>
      <c r="L535" s="322"/>
      <c r="N535" s="322"/>
    </row>
    <row r="536" spans="3:14" ht="28" customHeight="1" x14ac:dyDescent="0.25">
      <c r="C536" s="329"/>
      <c r="I536" s="322"/>
      <c r="J536" s="322"/>
      <c r="K536" s="322"/>
      <c r="L536" s="322"/>
      <c r="N536" s="322"/>
    </row>
    <row r="537" spans="3:14" ht="28" customHeight="1" x14ac:dyDescent="0.25">
      <c r="C537" s="329"/>
      <c r="I537" s="322"/>
      <c r="J537" s="322"/>
      <c r="K537" s="322"/>
      <c r="L537" s="322"/>
      <c r="N537" s="322"/>
    </row>
    <row r="538" spans="3:14" ht="28" customHeight="1" x14ac:dyDescent="0.25">
      <c r="C538" s="329"/>
      <c r="I538" s="322"/>
      <c r="J538" s="322"/>
      <c r="K538" s="322"/>
      <c r="L538" s="322"/>
      <c r="N538" s="322"/>
    </row>
    <row r="539" spans="3:14" ht="28" customHeight="1" x14ac:dyDescent="0.25">
      <c r="C539" s="329"/>
      <c r="I539" s="322"/>
      <c r="J539" s="322"/>
      <c r="K539" s="322"/>
      <c r="L539" s="322"/>
      <c r="N539" s="322"/>
    </row>
    <row r="540" spans="3:14" ht="28" customHeight="1" x14ac:dyDescent="0.25">
      <c r="C540" s="329"/>
      <c r="I540" s="322"/>
      <c r="J540" s="322"/>
      <c r="K540" s="322"/>
      <c r="L540" s="322"/>
      <c r="N540" s="322"/>
    </row>
    <row r="541" spans="3:14" ht="28" customHeight="1" x14ac:dyDescent="0.25">
      <c r="C541" s="329"/>
      <c r="I541" s="322"/>
      <c r="J541" s="322"/>
      <c r="K541" s="322"/>
      <c r="L541" s="322"/>
      <c r="N541" s="322"/>
    </row>
    <row r="542" spans="3:14" ht="28" customHeight="1" x14ac:dyDescent="0.25">
      <c r="C542" s="329"/>
      <c r="I542" s="322"/>
      <c r="J542" s="322"/>
      <c r="K542" s="322"/>
      <c r="L542" s="322"/>
      <c r="N542" s="322"/>
    </row>
    <row r="543" spans="3:14" ht="28" customHeight="1" x14ac:dyDescent="0.25">
      <c r="C543" s="329"/>
      <c r="I543" s="322"/>
      <c r="J543" s="322"/>
      <c r="K543" s="322"/>
      <c r="L543" s="322"/>
      <c r="N543" s="322"/>
    </row>
    <row r="544" spans="3:14" ht="28" customHeight="1" x14ac:dyDescent="0.25">
      <c r="C544" s="329"/>
      <c r="I544" s="322"/>
      <c r="J544" s="322"/>
      <c r="K544" s="322"/>
      <c r="L544" s="322"/>
      <c r="N544" s="322"/>
    </row>
    <row r="545" spans="3:14" ht="28" customHeight="1" x14ac:dyDescent="0.25">
      <c r="C545" s="329"/>
      <c r="I545" s="322"/>
      <c r="J545" s="322"/>
      <c r="K545" s="322"/>
      <c r="L545" s="322"/>
      <c r="N545" s="322"/>
    </row>
    <row r="546" spans="3:14" ht="28" customHeight="1" x14ac:dyDescent="0.25">
      <c r="C546" s="329"/>
      <c r="I546" s="322"/>
      <c r="J546" s="322"/>
      <c r="K546" s="322"/>
      <c r="L546" s="322"/>
      <c r="N546" s="322"/>
    </row>
    <row r="547" spans="3:14" ht="28" customHeight="1" x14ac:dyDescent="0.25">
      <c r="C547" s="329"/>
      <c r="I547" s="322"/>
      <c r="J547" s="322"/>
      <c r="K547" s="322"/>
      <c r="L547" s="322"/>
      <c r="N547" s="322"/>
    </row>
    <row r="548" spans="3:14" ht="28" customHeight="1" x14ac:dyDescent="0.25">
      <c r="C548" s="329"/>
      <c r="I548" s="322"/>
      <c r="J548" s="322"/>
      <c r="K548" s="322"/>
      <c r="L548" s="322"/>
      <c r="N548" s="322"/>
    </row>
    <row r="549" spans="3:14" ht="28" customHeight="1" x14ac:dyDescent="0.25">
      <c r="C549" s="329"/>
      <c r="I549" s="322"/>
      <c r="J549" s="322"/>
      <c r="K549" s="322"/>
      <c r="L549" s="322"/>
      <c r="N549" s="322"/>
    </row>
    <row r="550" spans="3:14" ht="28" customHeight="1" x14ac:dyDescent="0.25">
      <c r="C550" s="329"/>
      <c r="I550" s="322"/>
      <c r="J550" s="322"/>
      <c r="K550" s="322"/>
      <c r="L550" s="322"/>
      <c r="N550" s="322"/>
    </row>
    <row r="551" spans="3:14" ht="28" customHeight="1" x14ac:dyDescent="0.25">
      <c r="C551" s="329"/>
      <c r="I551" s="322"/>
      <c r="J551" s="322"/>
      <c r="K551" s="322"/>
      <c r="L551" s="322"/>
      <c r="N551" s="322"/>
    </row>
    <row r="552" spans="3:14" ht="28" customHeight="1" x14ac:dyDescent="0.25">
      <c r="C552" s="329"/>
      <c r="I552" s="322"/>
      <c r="J552" s="322"/>
      <c r="K552" s="322"/>
      <c r="L552" s="322"/>
      <c r="N552" s="322"/>
    </row>
    <row r="553" spans="3:14" ht="28" customHeight="1" x14ac:dyDescent="0.25">
      <c r="C553" s="329"/>
      <c r="I553" s="322"/>
      <c r="J553" s="322"/>
      <c r="K553" s="322"/>
      <c r="L553" s="322"/>
      <c r="N553" s="322"/>
    </row>
    <row r="554" spans="3:14" ht="28" customHeight="1" x14ac:dyDescent="0.25">
      <c r="C554" s="329"/>
      <c r="I554" s="322"/>
      <c r="J554" s="322"/>
      <c r="K554" s="322"/>
      <c r="L554" s="322"/>
      <c r="N554" s="322"/>
    </row>
    <row r="555" spans="3:14" ht="28" customHeight="1" x14ac:dyDescent="0.25">
      <c r="C555" s="329"/>
      <c r="I555" s="322"/>
      <c r="J555" s="322"/>
      <c r="K555" s="322"/>
      <c r="L555" s="322"/>
      <c r="N555" s="322"/>
    </row>
    <row r="556" spans="3:14" ht="28" customHeight="1" x14ac:dyDescent="0.25">
      <c r="C556" s="329"/>
      <c r="I556" s="322"/>
      <c r="J556" s="322"/>
      <c r="K556" s="322"/>
      <c r="L556" s="322"/>
      <c r="N556" s="322"/>
    </row>
    <row r="557" spans="3:14" ht="28" customHeight="1" x14ac:dyDescent="0.25">
      <c r="C557" s="329"/>
      <c r="I557" s="322"/>
      <c r="J557" s="322"/>
      <c r="K557" s="322"/>
      <c r="L557" s="322"/>
      <c r="N557" s="322"/>
    </row>
    <row r="558" spans="3:14" ht="28" customHeight="1" x14ac:dyDescent="0.25">
      <c r="C558" s="329"/>
      <c r="I558" s="322"/>
      <c r="J558" s="322"/>
      <c r="K558" s="322"/>
      <c r="L558" s="322"/>
      <c r="N558" s="322"/>
    </row>
    <row r="559" spans="3:14" ht="28" customHeight="1" x14ac:dyDescent="0.25">
      <c r="C559" s="329"/>
      <c r="I559" s="322"/>
      <c r="J559" s="322"/>
      <c r="K559" s="322"/>
      <c r="L559" s="322"/>
      <c r="N559" s="322"/>
    </row>
    <row r="560" spans="3:14" ht="28" customHeight="1" x14ac:dyDescent="0.25">
      <c r="C560" s="329"/>
      <c r="I560" s="322"/>
      <c r="J560" s="322"/>
      <c r="K560" s="322"/>
      <c r="L560" s="322"/>
      <c r="N560" s="322"/>
    </row>
    <row r="561" spans="3:14" ht="28" customHeight="1" x14ac:dyDescent="0.25">
      <c r="C561" s="329"/>
      <c r="I561" s="322"/>
      <c r="J561" s="322"/>
      <c r="K561" s="322"/>
      <c r="L561" s="322"/>
      <c r="N561" s="322"/>
    </row>
    <row r="562" spans="3:14" ht="28" customHeight="1" x14ac:dyDescent="0.25">
      <c r="C562" s="329"/>
      <c r="I562" s="322"/>
      <c r="J562" s="322"/>
      <c r="K562" s="322"/>
      <c r="L562" s="322"/>
      <c r="N562" s="322"/>
    </row>
    <row r="563" spans="3:14" ht="28" customHeight="1" x14ac:dyDescent="0.25">
      <c r="C563" s="329"/>
      <c r="I563" s="322"/>
      <c r="J563" s="322"/>
      <c r="K563" s="322"/>
      <c r="L563" s="322"/>
      <c r="N563" s="322"/>
    </row>
    <row r="564" spans="3:14" ht="28" customHeight="1" x14ac:dyDescent="0.25">
      <c r="C564" s="329"/>
      <c r="I564" s="322"/>
      <c r="J564" s="322"/>
      <c r="K564" s="322"/>
      <c r="L564" s="322"/>
      <c r="N564" s="322"/>
    </row>
    <row r="565" spans="3:14" ht="28" customHeight="1" x14ac:dyDescent="0.25">
      <c r="C565" s="329"/>
      <c r="I565" s="322"/>
      <c r="J565" s="322"/>
      <c r="K565" s="322"/>
      <c r="L565" s="322"/>
      <c r="N565" s="322"/>
    </row>
    <row r="566" spans="3:14" ht="28" customHeight="1" x14ac:dyDescent="0.25">
      <c r="C566" s="329"/>
      <c r="I566" s="322"/>
      <c r="J566" s="322"/>
      <c r="K566" s="322"/>
      <c r="L566" s="322"/>
      <c r="N566" s="322"/>
    </row>
    <row r="567" spans="3:14" ht="28" customHeight="1" x14ac:dyDescent="0.25">
      <c r="C567" s="329"/>
      <c r="I567" s="322"/>
      <c r="J567" s="322"/>
      <c r="K567" s="322"/>
      <c r="L567" s="322"/>
      <c r="N567" s="322"/>
    </row>
    <row r="568" spans="3:14" ht="28" customHeight="1" x14ac:dyDescent="0.25">
      <c r="C568" s="329"/>
      <c r="I568" s="322"/>
      <c r="J568" s="322"/>
      <c r="K568" s="322"/>
      <c r="L568" s="322"/>
      <c r="N568" s="322"/>
    </row>
    <row r="569" spans="3:14" ht="28" customHeight="1" x14ac:dyDescent="0.25">
      <c r="C569" s="329"/>
      <c r="I569" s="322"/>
      <c r="J569" s="322"/>
      <c r="K569" s="322"/>
      <c r="L569" s="322"/>
      <c r="N569" s="322"/>
    </row>
    <row r="570" spans="3:14" ht="28" customHeight="1" x14ac:dyDescent="0.25">
      <c r="C570" s="329"/>
      <c r="I570" s="322"/>
      <c r="J570" s="322"/>
      <c r="K570" s="322"/>
      <c r="L570" s="322"/>
      <c r="N570" s="322"/>
    </row>
    <row r="571" spans="3:14" ht="28" customHeight="1" x14ac:dyDescent="0.25">
      <c r="C571" s="329"/>
      <c r="I571" s="322"/>
      <c r="J571" s="322"/>
      <c r="K571" s="322"/>
      <c r="L571" s="322"/>
      <c r="N571" s="322"/>
    </row>
    <row r="572" spans="3:14" ht="28" customHeight="1" x14ac:dyDescent="0.25">
      <c r="C572" s="329"/>
      <c r="I572" s="322"/>
      <c r="J572" s="322"/>
      <c r="K572" s="322"/>
      <c r="L572" s="322"/>
      <c r="N572" s="322"/>
    </row>
    <row r="573" spans="3:14" ht="28" customHeight="1" x14ac:dyDescent="0.25">
      <c r="C573" s="329"/>
      <c r="I573" s="322"/>
      <c r="J573" s="322"/>
      <c r="K573" s="322"/>
      <c r="L573" s="322"/>
      <c r="N573" s="322"/>
    </row>
    <row r="574" spans="3:14" ht="28" customHeight="1" x14ac:dyDescent="0.25">
      <c r="C574" s="329"/>
      <c r="I574" s="322"/>
      <c r="J574" s="322"/>
      <c r="K574" s="322"/>
      <c r="L574" s="322"/>
      <c r="N574" s="322"/>
    </row>
    <row r="575" spans="3:14" ht="28" customHeight="1" x14ac:dyDescent="0.25">
      <c r="C575" s="329"/>
      <c r="I575" s="322"/>
      <c r="J575" s="322"/>
      <c r="K575" s="322"/>
      <c r="L575" s="322"/>
      <c r="N575" s="322"/>
    </row>
    <row r="576" spans="3:14" ht="28" customHeight="1" x14ac:dyDescent="0.25">
      <c r="C576" s="329"/>
      <c r="I576" s="322"/>
      <c r="J576" s="322"/>
      <c r="K576" s="322"/>
      <c r="L576" s="322"/>
      <c r="N576" s="322"/>
    </row>
    <row r="577" spans="3:14" ht="28" customHeight="1" x14ac:dyDescent="0.25">
      <c r="C577" s="329"/>
      <c r="I577" s="322"/>
      <c r="J577" s="322"/>
      <c r="K577" s="322"/>
      <c r="L577" s="322"/>
      <c r="N577" s="322"/>
    </row>
    <row r="578" spans="3:14" ht="28" customHeight="1" x14ac:dyDescent="0.25">
      <c r="C578" s="329"/>
      <c r="I578" s="322"/>
      <c r="J578" s="322"/>
      <c r="K578" s="322"/>
      <c r="L578" s="322"/>
      <c r="N578" s="322"/>
    </row>
    <row r="579" spans="3:14" ht="28" customHeight="1" x14ac:dyDescent="0.25">
      <c r="C579" s="329"/>
      <c r="I579" s="322"/>
      <c r="J579" s="322"/>
      <c r="K579" s="322"/>
      <c r="L579" s="322"/>
      <c r="N579" s="322"/>
    </row>
    <row r="580" spans="3:14" ht="28" customHeight="1" x14ac:dyDescent="0.25">
      <c r="C580" s="329"/>
      <c r="I580" s="322"/>
      <c r="J580" s="322"/>
      <c r="K580" s="322"/>
      <c r="L580" s="322"/>
      <c r="N580" s="322"/>
    </row>
    <row r="581" spans="3:14" ht="28" customHeight="1" x14ac:dyDescent="0.25">
      <c r="C581" s="329"/>
      <c r="I581" s="322"/>
      <c r="J581" s="322"/>
      <c r="K581" s="322"/>
      <c r="L581" s="322"/>
      <c r="N581" s="322"/>
    </row>
    <row r="582" spans="3:14" ht="28" customHeight="1" x14ac:dyDescent="0.25">
      <c r="C582" s="329"/>
      <c r="I582" s="322"/>
      <c r="J582" s="322"/>
      <c r="K582" s="322"/>
      <c r="L582" s="322"/>
      <c r="N582" s="322"/>
    </row>
    <row r="583" spans="3:14" ht="28" customHeight="1" x14ac:dyDescent="0.25">
      <c r="C583" s="329"/>
      <c r="I583" s="322"/>
      <c r="J583" s="322"/>
      <c r="K583" s="322"/>
      <c r="L583" s="322"/>
      <c r="N583" s="322"/>
    </row>
    <row r="584" spans="3:14" ht="28" customHeight="1" x14ac:dyDescent="0.25">
      <c r="C584" s="329"/>
      <c r="I584" s="322"/>
      <c r="J584" s="322"/>
      <c r="K584" s="322"/>
      <c r="L584" s="322"/>
      <c r="N584" s="322"/>
    </row>
    <row r="585" spans="3:14" ht="28" customHeight="1" x14ac:dyDescent="0.25">
      <c r="C585" s="329"/>
      <c r="I585" s="322"/>
      <c r="J585" s="322"/>
      <c r="K585" s="322"/>
      <c r="L585" s="322"/>
      <c r="N585" s="322"/>
    </row>
    <row r="586" spans="3:14" ht="28" customHeight="1" x14ac:dyDescent="0.25">
      <c r="C586" s="329"/>
      <c r="I586" s="322"/>
      <c r="J586" s="322"/>
      <c r="K586" s="322"/>
      <c r="L586" s="322"/>
      <c r="N586" s="322"/>
    </row>
    <row r="587" spans="3:14" ht="28" customHeight="1" x14ac:dyDescent="0.25">
      <c r="C587" s="329"/>
      <c r="I587" s="322"/>
      <c r="J587" s="322"/>
      <c r="K587" s="322"/>
      <c r="L587" s="322"/>
      <c r="N587" s="322"/>
    </row>
    <row r="588" spans="3:14" ht="28" customHeight="1" x14ac:dyDescent="0.25">
      <c r="C588" s="329"/>
      <c r="I588" s="322"/>
      <c r="J588" s="322"/>
      <c r="K588" s="322"/>
      <c r="L588" s="322"/>
      <c r="N588" s="322"/>
    </row>
    <row r="589" spans="3:14" ht="28" customHeight="1" x14ac:dyDescent="0.25">
      <c r="C589" s="329"/>
      <c r="I589" s="322"/>
      <c r="J589" s="322"/>
      <c r="K589" s="322"/>
      <c r="L589" s="322"/>
      <c r="N589" s="322"/>
    </row>
    <row r="590" spans="3:14" ht="28" customHeight="1" x14ac:dyDescent="0.25">
      <c r="C590" s="329"/>
      <c r="I590" s="322"/>
      <c r="J590" s="322"/>
      <c r="K590" s="322"/>
      <c r="L590" s="322"/>
      <c r="N590" s="322"/>
    </row>
    <row r="591" spans="3:14" ht="28" customHeight="1" x14ac:dyDescent="0.25">
      <c r="C591" s="329"/>
      <c r="I591" s="322"/>
      <c r="J591" s="322"/>
      <c r="K591" s="322"/>
      <c r="L591" s="322"/>
      <c r="N591" s="322"/>
    </row>
    <row r="592" spans="3:14" ht="28" customHeight="1" x14ac:dyDescent="0.25">
      <c r="C592" s="329"/>
      <c r="I592" s="322"/>
      <c r="J592" s="322"/>
      <c r="K592" s="322"/>
      <c r="L592" s="322"/>
      <c r="N592" s="322"/>
    </row>
    <row r="593" spans="3:14" ht="28" customHeight="1" x14ac:dyDescent="0.25">
      <c r="C593" s="329"/>
      <c r="I593" s="322"/>
      <c r="J593" s="322"/>
      <c r="K593" s="322"/>
      <c r="L593" s="322"/>
      <c r="N593" s="322"/>
    </row>
    <row r="594" spans="3:14" ht="28" customHeight="1" x14ac:dyDescent="0.25">
      <c r="C594" s="329"/>
      <c r="I594" s="322"/>
      <c r="J594" s="322"/>
      <c r="K594" s="322"/>
      <c r="L594" s="322"/>
      <c r="N594" s="322"/>
    </row>
    <row r="595" spans="3:14" ht="28" customHeight="1" x14ac:dyDescent="0.25">
      <c r="C595" s="329"/>
      <c r="I595" s="322"/>
      <c r="J595" s="322"/>
      <c r="K595" s="322"/>
      <c r="L595" s="322"/>
      <c r="N595" s="322"/>
    </row>
    <row r="596" spans="3:14" ht="28" customHeight="1" x14ac:dyDescent="0.25">
      <c r="C596" s="329"/>
      <c r="I596" s="322"/>
      <c r="J596" s="322"/>
      <c r="K596" s="322"/>
      <c r="L596" s="322"/>
      <c r="N596" s="322"/>
    </row>
    <row r="597" spans="3:14" ht="28" customHeight="1" x14ac:dyDescent="0.25">
      <c r="C597" s="329"/>
      <c r="I597" s="322"/>
      <c r="J597" s="322"/>
      <c r="K597" s="322"/>
      <c r="L597" s="322"/>
      <c r="N597" s="322"/>
    </row>
    <row r="598" spans="3:14" ht="28" customHeight="1" x14ac:dyDescent="0.25">
      <c r="C598" s="329"/>
      <c r="I598" s="322"/>
      <c r="J598" s="322"/>
      <c r="K598" s="322"/>
      <c r="L598" s="322"/>
      <c r="N598" s="322"/>
    </row>
    <row r="599" spans="3:14" ht="28" customHeight="1" x14ac:dyDescent="0.25">
      <c r="C599" s="329"/>
      <c r="I599" s="322"/>
      <c r="J599" s="322"/>
      <c r="K599" s="322"/>
      <c r="L599" s="322"/>
      <c r="N599" s="322"/>
    </row>
    <row r="600" spans="3:14" ht="28" customHeight="1" x14ac:dyDescent="0.25">
      <c r="C600" s="329"/>
      <c r="I600" s="322"/>
      <c r="J600" s="322"/>
      <c r="K600" s="322"/>
      <c r="L600" s="322"/>
      <c r="N600" s="322"/>
    </row>
    <row r="601" spans="3:14" ht="28" customHeight="1" x14ac:dyDescent="0.25">
      <c r="C601" s="329"/>
      <c r="I601" s="322"/>
      <c r="J601" s="322"/>
      <c r="K601" s="322"/>
      <c r="L601" s="322"/>
      <c r="N601" s="322"/>
    </row>
    <row r="602" spans="3:14" ht="28" customHeight="1" x14ac:dyDescent="0.25">
      <c r="C602" s="329"/>
      <c r="I602" s="322"/>
      <c r="J602" s="322"/>
      <c r="K602" s="322"/>
      <c r="L602" s="322"/>
      <c r="N602" s="322"/>
    </row>
    <row r="603" spans="3:14" ht="28" customHeight="1" x14ac:dyDescent="0.25">
      <c r="C603" s="329"/>
      <c r="I603" s="322"/>
      <c r="J603" s="322"/>
      <c r="K603" s="322"/>
      <c r="L603" s="322"/>
      <c r="N603" s="322"/>
    </row>
    <row r="604" spans="3:14" ht="28" customHeight="1" x14ac:dyDescent="0.25">
      <c r="C604" s="329"/>
      <c r="I604" s="322"/>
      <c r="J604" s="322"/>
      <c r="K604" s="322"/>
      <c r="L604" s="322"/>
      <c r="N604" s="322"/>
    </row>
    <row r="605" spans="3:14" ht="28" customHeight="1" x14ac:dyDescent="0.25">
      <c r="C605" s="329"/>
      <c r="I605" s="322"/>
      <c r="J605" s="322"/>
      <c r="K605" s="322"/>
      <c r="L605" s="322"/>
      <c r="N605" s="322"/>
    </row>
    <row r="606" spans="3:14" ht="28" customHeight="1" x14ac:dyDescent="0.25">
      <c r="C606" s="329"/>
      <c r="I606" s="322"/>
      <c r="J606" s="322"/>
      <c r="K606" s="322"/>
      <c r="L606" s="322"/>
      <c r="N606" s="322"/>
    </row>
    <row r="607" spans="3:14" ht="28" customHeight="1" x14ac:dyDescent="0.25">
      <c r="C607" s="329"/>
      <c r="I607" s="322"/>
      <c r="J607" s="322"/>
      <c r="K607" s="322"/>
      <c r="L607" s="322"/>
      <c r="N607" s="322"/>
    </row>
    <row r="608" spans="3:14" ht="28" customHeight="1" x14ac:dyDescent="0.25">
      <c r="C608" s="329"/>
      <c r="I608" s="322"/>
      <c r="J608" s="322"/>
      <c r="K608" s="322"/>
      <c r="L608" s="322"/>
      <c r="N608" s="322"/>
    </row>
    <row r="609" spans="3:14" ht="28" customHeight="1" x14ac:dyDescent="0.25">
      <c r="C609" s="329"/>
      <c r="I609" s="322"/>
      <c r="J609" s="322"/>
      <c r="K609" s="322"/>
      <c r="L609" s="322"/>
      <c r="N609" s="322"/>
    </row>
    <row r="610" spans="3:14" ht="28" customHeight="1" x14ac:dyDescent="0.25">
      <c r="C610" s="329"/>
      <c r="I610" s="322"/>
      <c r="J610" s="322"/>
      <c r="K610" s="322"/>
      <c r="L610" s="322"/>
      <c r="N610" s="322"/>
    </row>
    <row r="611" spans="3:14" ht="28" customHeight="1" x14ac:dyDescent="0.25">
      <c r="C611" s="329"/>
      <c r="I611" s="322"/>
      <c r="J611" s="322"/>
      <c r="K611" s="322"/>
      <c r="L611" s="322"/>
      <c r="N611" s="322"/>
    </row>
    <row r="612" spans="3:14" ht="28" customHeight="1" x14ac:dyDescent="0.25">
      <c r="C612" s="329"/>
      <c r="I612" s="322"/>
      <c r="J612" s="322"/>
      <c r="K612" s="322"/>
      <c r="L612" s="322"/>
      <c r="N612" s="322"/>
    </row>
    <row r="613" spans="3:14" ht="28" customHeight="1" x14ac:dyDescent="0.25">
      <c r="C613" s="329"/>
      <c r="I613" s="322"/>
      <c r="J613" s="322"/>
      <c r="K613" s="322"/>
      <c r="L613" s="322"/>
      <c r="N613" s="322"/>
    </row>
    <row r="614" spans="3:14" ht="28" customHeight="1" x14ac:dyDescent="0.25">
      <c r="C614" s="329"/>
      <c r="I614" s="322"/>
      <c r="J614" s="322"/>
      <c r="K614" s="322"/>
      <c r="L614" s="322"/>
      <c r="N614" s="322"/>
    </row>
    <row r="615" spans="3:14" ht="28" customHeight="1" x14ac:dyDescent="0.25">
      <c r="C615" s="329"/>
      <c r="I615" s="322"/>
      <c r="J615" s="322"/>
      <c r="K615" s="322"/>
      <c r="L615" s="322"/>
      <c r="N615" s="322"/>
    </row>
    <row r="616" spans="3:14" ht="28" customHeight="1" x14ac:dyDescent="0.25">
      <c r="C616" s="329"/>
      <c r="I616" s="322"/>
      <c r="J616" s="322"/>
      <c r="K616" s="322"/>
      <c r="L616" s="322"/>
      <c r="N616" s="322"/>
    </row>
    <row r="617" spans="3:14" ht="28" customHeight="1" x14ac:dyDescent="0.25">
      <c r="C617" s="329"/>
      <c r="I617" s="322"/>
      <c r="J617" s="322"/>
      <c r="K617" s="322"/>
      <c r="L617" s="322"/>
      <c r="N617" s="322"/>
    </row>
    <row r="618" spans="3:14" ht="28" customHeight="1" x14ac:dyDescent="0.25">
      <c r="C618" s="329"/>
      <c r="I618" s="322"/>
      <c r="J618" s="322"/>
      <c r="K618" s="322"/>
      <c r="L618" s="322"/>
      <c r="N618" s="322"/>
    </row>
    <row r="619" spans="3:14" ht="28" customHeight="1" x14ac:dyDescent="0.25">
      <c r="C619" s="329"/>
      <c r="I619" s="322"/>
      <c r="J619" s="322"/>
      <c r="K619" s="322"/>
      <c r="L619" s="322"/>
      <c r="N619" s="322"/>
    </row>
    <row r="620" spans="3:14" ht="28" customHeight="1" x14ac:dyDescent="0.25">
      <c r="C620" s="329"/>
      <c r="I620" s="322"/>
      <c r="J620" s="322"/>
      <c r="K620" s="322"/>
      <c r="L620" s="322"/>
      <c r="N620" s="322"/>
    </row>
    <row r="621" spans="3:14" ht="28" customHeight="1" x14ac:dyDescent="0.25">
      <c r="C621" s="329"/>
      <c r="I621" s="322"/>
      <c r="J621" s="322"/>
      <c r="K621" s="322"/>
      <c r="L621" s="322"/>
      <c r="N621" s="322"/>
    </row>
    <row r="622" spans="3:14" ht="28" customHeight="1" x14ac:dyDescent="0.25">
      <c r="C622" s="329"/>
      <c r="I622" s="322"/>
      <c r="J622" s="322"/>
      <c r="K622" s="322"/>
      <c r="L622" s="322"/>
      <c r="N622" s="322"/>
    </row>
    <row r="623" spans="3:14" ht="28" customHeight="1" x14ac:dyDescent="0.25">
      <c r="C623" s="329"/>
      <c r="I623" s="322"/>
      <c r="J623" s="322"/>
      <c r="K623" s="322"/>
      <c r="L623" s="322"/>
      <c r="N623" s="322"/>
    </row>
    <row r="624" spans="3:14" ht="28" customHeight="1" x14ac:dyDescent="0.25">
      <c r="C624" s="329"/>
      <c r="I624" s="322"/>
      <c r="J624" s="322"/>
      <c r="K624" s="322"/>
      <c r="L624" s="322"/>
      <c r="N624" s="322"/>
    </row>
    <row r="625" spans="3:14" ht="28" customHeight="1" x14ac:dyDescent="0.25">
      <c r="C625" s="329"/>
      <c r="I625" s="322"/>
      <c r="J625" s="322"/>
      <c r="K625" s="322"/>
      <c r="L625" s="322"/>
      <c r="N625" s="322"/>
    </row>
    <row r="626" spans="3:14" ht="28" customHeight="1" x14ac:dyDescent="0.25">
      <c r="C626" s="329"/>
      <c r="I626" s="322"/>
      <c r="J626" s="322"/>
      <c r="K626" s="322"/>
      <c r="L626" s="322"/>
      <c r="N626" s="322"/>
    </row>
    <row r="627" spans="3:14" ht="28" customHeight="1" x14ac:dyDescent="0.25">
      <c r="C627" s="329"/>
      <c r="I627" s="322"/>
      <c r="J627" s="322"/>
      <c r="K627" s="322"/>
      <c r="L627" s="322"/>
      <c r="N627" s="322"/>
    </row>
    <row r="628" spans="3:14" ht="28" customHeight="1" x14ac:dyDescent="0.25">
      <c r="C628" s="329"/>
      <c r="I628" s="322"/>
      <c r="J628" s="322"/>
      <c r="K628" s="322"/>
      <c r="L628" s="322"/>
      <c r="N628" s="322"/>
    </row>
    <row r="629" spans="3:14" ht="28" customHeight="1" x14ac:dyDescent="0.25">
      <c r="C629" s="329"/>
      <c r="I629" s="322"/>
      <c r="J629" s="322"/>
      <c r="K629" s="322"/>
      <c r="L629" s="322"/>
      <c r="N629" s="322"/>
    </row>
    <row r="630" spans="3:14" ht="28" customHeight="1" x14ac:dyDescent="0.25">
      <c r="C630" s="329"/>
      <c r="I630" s="322"/>
      <c r="J630" s="322"/>
      <c r="K630" s="322"/>
      <c r="L630" s="322"/>
      <c r="N630" s="322"/>
    </row>
    <row r="631" spans="3:14" ht="28" customHeight="1" x14ac:dyDescent="0.25">
      <c r="C631" s="329"/>
      <c r="I631" s="322"/>
      <c r="J631" s="322"/>
      <c r="K631" s="322"/>
      <c r="L631" s="322"/>
      <c r="N631" s="322"/>
    </row>
    <row r="632" spans="3:14" ht="28" customHeight="1" x14ac:dyDescent="0.25">
      <c r="C632" s="329"/>
      <c r="I632" s="322"/>
      <c r="J632" s="322"/>
      <c r="K632" s="322"/>
      <c r="L632" s="322"/>
      <c r="N632" s="322"/>
    </row>
    <row r="633" spans="3:14" ht="28" customHeight="1" x14ac:dyDescent="0.25">
      <c r="C633" s="329"/>
      <c r="I633" s="322"/>
      <c r="J633" s="322"/>
      <c r="K633" s="322"/>
      <c r="L633" s="322"/>
      <c r="N633" s="322"/>
    </row>
    <row r="634" spans="3:14" ht="28" customHeight="1" x14ac:dyDescent="0.25">
      <c r="C634" s="329"/>
      <c r="I634" s="322"/>
      <c r="J634" s="322"/>
      <c r="K634" s="322"/>
      <c r="L634" s="322"/>
      <c r="N634" s="322"/>
    </row>
    <row r="635" spans="3:14" ht="28" customHeight="1" x14ac:dyDescent="0.25">
      <c r="C635" s="329"/>
      <c r="I635" s="322"/>
      <c r="J635" s="322"/>
      <c r="K635" s="322"/>
      <c r="L635" s="322"/>
      <c r="N635" s="322"/>
    </row>
    <row r="636" spans="3:14" ht="28" customHeight="1" x14ac:dyDescent="0.25">
      <c r="C636" s="329"/>
      <c r="I636" s="322"/>
      <c r="J636" s="322"/>
      <c r="K636" s="322"/>
      <c r="L636" s="322"/>
      <c r="N636" s="322"/>
    </row>
    <row r="637" spans="3:14" ht="28" customHeight="1" x14ac:dyDescent="0.25">
      <c r="C637" s="329"/>
      <c r="I637" s="322"/>
      <c r="J637" s="322"/>
      <c r="K637" s="322"/>
      <c r="L637" s="322"/>
      <c r="N637" s="322"/>
    </row>
    <row r="638" spans="3:14" ht="28" customHeight="1" x14ac:dyDescent="0.25">
      <c r="C638" s="329"/>
      <c r="I638" s="322"/>
      <c r="J638" s="322"/>
      <c r="K638" s="322"/>
      <c r="L638" s="322"/>
      <c r="N638" s="322"/>
    </row>
    <row r="639" spans="3:14" ht="28" customHeight="1" x14ac:dyDescent="0.25">
      <c r="C639" s="329"/>
      <c r="I639" s="322"/>
      <c r="J639" s="322"/>
      <c r="K639" s="322"/>
      <c r="L639" s="322"/>
      <c r="N639" s="322"/>
    </row>
    <row r="640" spans="3:14" ht="28" customHeight="1" x14ac:dyDescent="0.25">
      <c r="C640" s="329"/>
      <c r="I640" s="322"/>
      <c r="J640" s="322"/>
      <c r="K640" s="322"/>
      <c r="L640" s="322"/>
      <c r="N640" s="322"/>
    </row>
    <row r="641" spans="3:14" ht="28" customHeight="1" x14ac:dyDescent="0.25">
      <c r="C641" s="329"/>
      <c r="I641" s="322"/>
      <c r="J641" s="322"/>
      <c r="K641" s="322"/>
      <c r="L641" s="322"/>
      <c r="N641" s="322"/>
    </row>
    <row r="642" spans="3:14" ht="28" customHeight="1" x14ac:dyDescent="0.25">
      <c r="C642" s="329"/>
      <c r="I642" s="322"/>
      <c r="J642" s="322"/>
      <c r="K642" s="322"/>
      <c r="L642" s="322"/>
      <c r="N642" s="322"/>
    </row>
    <row r="643" spans="3:14" ht="28" customHeight="1" x14ac:dyDescent="0.25">
      <c r="C643" s="329"/>
      <c r="I643" s="322"/>
      <c r="J643" s="322"/>
      <c r="K643" s="322"/>
      <c r="L643" s="322"/>
      <c r="N643" s="322"/>
    </row>
    <row r="644" spans="3:14" ht="28" customHeight="1" x14ac:dyDescent="0.25">
      <c r="C644" s="329"/>
      <c r="I644" s="322"/>
      <c r="J644" s="322"/>
      <c r="K644" s="322"/>
      <c r="L644" s="322"/>
      <c r="N644" s="322"/>
    </row>
    <row r="645" spans="3:14" ht="28" customHeight="1" x14ac:dyDescent="0.25">
      <c r="C645" s="329"/>
      <c r="I645" s="322"/>
      <c r="J645" s="322"/>
      <c r="K645" s="322"/>
      <c r="L645" s="322"/>
      <c r="N645" s="322"/>
    </row>
    <row r="646" spans="3:14" ht="28" customHeight="1" x14ac:dyDescent="0.25">
      <c r="C646" s="329"/>
      <c r="I646" s="322"/>
      <c r="J646" s="322"/>
      <c r="K646" s="322"/>
      <c r="L646" s="322"/>
      <c r="N646" s="322"/>
    </row>
    <row r="647" spans="3:14" ht="28" customHeight="1" x14ac:dyDescent="0.25">
      <c r="C647" s="329"/>
      <c r="I647" s="322"/>
      <c r="J647" s="322"/>
      <c r="K647" s="322"/>
      <c r="L647" s="322"/>
      <c r="N647" s="322"/>
    </row>
    <row r="648" spans="3:14" ht="28" customHeight="1" x14ac:dyDescent="0.25">
      <c r="C648" s="329"/>
      <c r="I648" s="322"/>
      <c r="J648" s="322"/>
      <c r="K648" s="322"/>
      <c r="L648" s="322"/>
      <c r="N648" s="322"/>
    </row>
    <row r="649" spans="3:14" ht="28" customHeight="1" x14ac:dyDescent="0.25">
      <c r="C649" s="329"/>
      <c r="I649" s="322"/>
      <c r="J649" s="322"/>
      <c r="K649" s="322"/>
      <c r="L649" s="322"/>
      <c r="N649" s="322"/>
    </row>
    <row r="650" spans="3:14" ht="28" customHeight="1" x14ac:dyDescent="0.25">
      <c r="C650" s="329"/>
      <c r="I650" s="322"/>
      <c r="J650" s="322"/>
      <c r="K650" s="322"/>
      <c r="L650" s="322"/>
      <c r="N650" s="322"/>
    </row>
    <row r="651" spans="3:14" ht="28" customHeight="1" x14ac:dyDescent="0.25">
      <c r="C651" s="329"/>
      <c r="I651" s="322"/>
      <c r="J651" s="322"/>
      <c r="K651" s="322"/>
      <c r="L651" s="322"/>
      <c r="N651" s="322"/>
    </row>
    <row r="652" spans="3:14" ht="28" customHeight="1" x14ac:dyDescent="0.25">
      <c r="C652" s="329"/>
      <c r="I652" s="322"/>
      <c r="J652" s="322"/>
      <c r="K652" s="322"/>
      <c r="L652" s="322"/>
      <c r="N652" s="322"/>
    </row>
    <row r="653" spans="3:14" ht="28" customHeight="1" x14ac:dyDescent="0.25">
      <c r="C653" s="329"/>
      <c r="I653" s="322"/>
      <c r="J653" s="322"/>
      <c r="K653" s="322"/>
      <c r="L653" s="322"/>
      <c r="N653" s="322"/>
    </row>
    <row r="654" spans="3:14" ht="28" customHeight="1" x14ac:dyDescent="0.25">
      <c r="C654" s="329"/>
      <c r="I654" s="322"/>
      <c r="J654" s="322"/>
      <c r="K654" s="322"/>
      <c r="L654" s="322"/>
      <c r="N654" s="322"/>
    </row>
    <row r="655" spans="3:14" ht="28" customHeight="1" x14ac:dyDescent="0.25">
      <c r="C655" s="329"/>
      <c r="I655" s="322"/>
      <c r="J655" s="322"/>
      <c r="K655" s="322"/>
      <c r="L655" s="322"/>
      <c r="N655" s="322"/>
    </row>
    <row r="656" spans="3:14" ht="28" customHeight="1" x14ac:dyDescent="0.25">
      <c r="C656" s="329"/>
      <c r="I656" s="322"/>
      <c r="J656" s="322"/>
      <c r="K656" s="322"/>
      <c r="L656" s="322"/>
      <c r="N656" s="322"/>
    </row>
    <row r="657" spans="3:14" ht="28" customHeight="1" x14ac:dyDescent="0.25">
      <c r="C657" s="329"/>
      <c r="I657" s="322"/>
      <c r="J657" s="322"/>
      <c r="K657" s="322"/>
      <c r="L657" s="322"/>
      <c r="N657" s="322"/>
    </row>
    <row r="658" spans="3:14" ht="28" customHeight="1" x14ac:dyDescent="0.25">
      <c r="C658" s="329"/>
      <c r="I658" s="322"/>
      <c r="J658" s="322"/>
      <c r="K658" s="322"/>
      <c r="L658" s="322"/>
      <c r="N658" s="322"/>
    </row>
    <row r="659" spans="3:14" ht="28" customHeight="1" x14ac:dyDescent="0.25">
      <c r="C659" s="329"/>
      <c r="I659" s="322"/>
      <c r="J659" s="322"/>
      <c r="K659" s="322"/>
      <c r="L659" s="322"/>
      <c r="N659" s="322"/>
    </row>
    <row r="660" spans="3:14" ht="28" customHeight="1" x14ac:dyDescent="0.25">
      <c r="C660" s="329"/>
      <c r="I660" s="322"/>
      <c r="J660" s="322"/>
      <c r="K660" s="322"/>
      <c r="L660" s="322"/>
      <c r="N660" s="322"/>
    </row>
    <row r="661" spans="3:14" ht="28" customHeight="1" x14ac:dyDescent="0.25">
      <c r="C661" s="329"/>
      <c r="I661" s="322"/>
      <c r="J661" s="322"/>
      <c r="K661" s="322"/>
      <c r="L661" s="322"/>
      <c r="N661" s="322"/>
    </row>
    <row r="662" spans="3:14" ht="28" customHeight="1" x14ac:dyDescent="0.25">
      <c r="C662" s="329"/>
      <c r="I662" s="322"/>
      <c r="J662" s="322"/>
      <c r="K662" s="322"/>
      <c r="L662" s="322"/>
      <c r="N662" s="322"/>
    </row>
    <row r="663" spans="3:14" ht="28" customHeight="1" x14ac:dyDescent="0.25">
      <c r="C663" s="329"/>
      <c r="I663" s="322"/>
      <c r="J663" s="322"/>
      <c r="K663" s="322"/>
      <c r="L663" s="322"/>
      <c r="N663" s="322"/>
    </row>
    <row r="664" spans="3:14" ht="28" customHeight="1" x14ac:dyDescent="0.25">
      <c r="C664" s="329"/>
      <c r="I664" s="322"/>
      <c r="J664" s="322"/>
      <c r="K664" s="322"/>
      <c r="L664" s="322"/>
      <c r="N664" s="322"/>
    </row>
    <row r="665" spans="3:14" ht="28" customHeight="1" x14ac:dyDescent="0.25">
      <c r="C665" s="329"/>
      <c r="I665" s="322"/>
      <c r="J665" s="322"/>
      <c r="K665" s="322"/>
      <c r="L665" s="322"/>
      <c r="N665" s="322"/>
    </row>
    <row r="666" spans="3:14" ht="28" customHeight="1" x14ac:dyDescent="0.25">
      <c r="C666" s="329"/>
      <c r="I666" s="322"/>
      <c r="J666" s="322"/>
      <c r="K666" s="322"/>
      <c r="L666" s="322"/>
      <c r="N666" s="322"/>
    </row>
    <row r="667" spans="3:14" ht="28" customHeight="1" x14ac:dyDescent="0.25">
      <c r="C667" s="329"/>
      <c r="I667" s="322"/>
      <c r="J667" s="322"/>
      <c r="K667" s="322"/>
      <c r="L667" s="322"/>
      <c r="N667" s="322"/>
    </row>
    <row r="668" spans="3:14" ht="28" customHeight="1" x14ac:dyDescent="0.25">
      <c r="C668" s="329"/>
      <c r="I668" s="322"/>
      <c r="J668" s="322"/>
      <c r="K668" s="322"/>
      <c r="L668" s="322"/>
      <c r="N668" s="322"/>
    </row>
    <row r="669" spans="3:14" ht="28" customHeight="1" x14ac:dyDescent="0.25">
      <c r="C669" s="329"/>
      <c r="I669" s="322"/>
      <c r="J669" s="322"/>
      <c r="K669" s="322"/>
      <c r="L669" s="322"/>
      <c r="N669" s="322"/>
    </row>
    <row r="670" spans="3:14" ht="28" customHeight="1" x14ac:dyDescent="0.25">
      <c r="C670" s="329"/>
      <c r="I670" s="322"/>
      <c r="J670" s="322"/>
      <c r="K670" s="322"/>
      <c r="L670" s="322"/>
      <c r="N670" s="322"/>
    </row>
    <row r="671" spans="3:14" ht="28" customHeight="1" x14ac:dyDescent="0.25">
      <c r="C671" s="329"/>
      <c r="I671" s="322"/>
      <c r="J671" s="322"/>
      <c r="K671" s="322"/>
      <c r="L671" s="322"/>
      <c r="N671" s="322"/>
    </row>
    <row r="672" spans="3:14" ht="28" customHeight="1" x14ac:dyDescent="0.25">
      <c r="C672" s="329"/>
      <c r="I672" s="322"/>
      <c r="J672" s="322"/>
      <c r="K672" s="322"/>
      <c r="L672" s="322"/>
      <c r="N672" s="322"/>
    </row>
    <row r="673" spans="3:14" ht="28" customHeight="1" x14ac:dyDescent="0.25">
      <c r="C673" s="329"/>
      <c r="I673" s="322"/>
      <c r="J673" s="322"/>
      <c r="K673" s="322"/>
      <c r="L673" s="322"/>
      <c r="N673" s="322"/>
    </row>
    <row r="674" spans="3:14" ht="28" customHeight="1" x14ac:dyDescent="0.25">
      <c r="C674" s="329"/>
      <c r="I674" s="322"/>
      <c r="J674" s="322"/>
      <c r="K674" s="322"/>
      <c r="L674" s="322"/>
      <c r="N674" s="322"/>
    </row>
    <row r="675" spans="3:14" ht="28" customHeight="1" x14ac:dyDescent="0.25">
      <c r="C675" s="329"/>
      <c r="I675" s="322"/>
      <c r="J675" s="322"/>
      <c r="K675" s="322"/>
      <c r="L675" s="322"/>
      <c r="N675" s="322"/>
    </row>
    <row r="676" spans="3:14" ht="28" customHeight="1" x14ac:dyDescent="0.25">
      <c r="C676" s="329"/>
      <c r="I676" s="322"/>
      <c r="J676" s="322"/>
      <c r="K676" s="322"/>
      <c r="L676" s="322"/>
      <c r="N676" s="322"/>
    </row>
    <row r="677" spans="3:14" ht="28" customHeight="1" x14ac:dyDescent="0.25">
      <c r="C677" s="329"/>
      <c r="I677" s="322"/>
      <c r="J677" s="322"/>
      <c r="K677" s="322"/>
      <c r="L677" s="322"/>
      <c r="N677" s="322"/>
    </row>
    <row r="678" spans="3:14" ht="28" customHeight="1" x14ac:dyDescent="0.25">
      <c r="C678" s="329"/>
      <c r="I678" s="322"/>
      <c r="J678" s="322"/>
      <c r="K678" s="322"/>
      <c r="L678" s="322"/>
      <c r="N678" s="322"/>
    </row>
    <row r="679" spans="3:14" ht="28" customHeight="1" x14ac:dyDescent="0.25">
      <c r="C679" s="329"/>
      <c r="I679" s="322"/>
      <c r="J679" s="322"/>
      <c r="K679" s="322"/>
      <c r="L679" s="322"/>
      <c r="N679" s="322"/>
    </row>
    <row r="680" spans="3:14" ht="28" customHeight="1" x14ac:dyDescent="0.25">
      <c r="C680" s="329"/>
      <c r="I680" s="322"/>
      <c r="J680" s="322"/>
      <c r="K680" s="322"/>
      <c r="L680" s="322"/>
      <c r="N680" s="322"/>
    </row>
    <row r="681" spans="3:14" ht="28" customHeight="1" x14ac:dyDescent="0.25">
      <c r="C681" s="329"/>
      <c r="I681" s="322"/>
      <c r="J681" s="322"/>
      <c r="K681" s="322"/>
      <c r="L681" s="322"/>
      <c r="N681" s="322"/>
    </row>
    <row r="682" spans="3:14" ht="28" customHeight="1" x14ac:dyDescent="0.25">
      <c r="C682" s="329"/>
      <c r="I682" s="322"/>
      <c r="J682" s="322"/>
      <c r="K682" s="322"/>
      <c r="L682" s="322"/>
      <c r="N682" s="322"/>
    </row>
    <row r="683" spans="3:14" ht="28" customHeight="1" x14ac:dyDescent="0.25">
      <c r="C683" s="329"/>
      <c r="I683" s="322"/>
      <c r="J683" s="322"/>
      <c r="K683" s="322"/>
      <c r="L683" s="322"/>
      <c r="N683" s="322"/>
    </row>
    <row r="684" spans="3:14" ht="28" customHeight="1" x14ac:dyDescent="0.25">
      <c r="C684" s="329"/>
      <c r="I684" s="322"/>
      <c r="J684" s="322"/>
      <c r="K684" s="322"/>
      <c r="L684" s="322"/>
      <c r="N684" s="322"/>
    </row>
    <row r="685" spans="3:14" ht="28" customHeight="1" x14ac:dyDescent="0.25">
      <c r="C685" s="329"/>
      <c r="I685" s="322"/>
      <c r="J685" s="322"/>
      <c r="K685" s="322"/>
      <c r="L685" s="322"/>
      <c r="N685" s="322"/>
    </row>
    <row r="686" spans="3:14" ht="28" customHeight="1" x14ac:dyDescent="0.25">
      <c r="C686" s="329"/>
      <c r="I686" s="322"/>
      <c r="J686" s="322"/>
      <c r="K686" s="322"/>
      <c r="L686" s="322"/>
      <c r="N686" s="322"/>
    </row>
    <row r="687" spans="3:14" ht="28" customHeight="1" x14ac:dyDescent="0.25">
      <c r="C687" s="329"/>
      <c r="I687" s="322"/>
      <c r="J687" s="322"/>
      <c r="K687" s="322"/>
      <c r="L687" s="322"/>
      <c r="N687" s="322"/>
    </row>
    <row r="688" spans="3:14" ht="28" customHeight="1" x14ac:dyDescent="0.25">
      <c r="C688" s="329"/>
      <c r="I688" s="322"/>
      <c r="J688" s="322"/>
      <c r="K688" s="322"/>
      <c r="L688" s="322"/>
      <c r="N688" s="322"/>
    </row>
    <row r="689" spans="3:14" ht="28" customHeight="1" x14ac:dyDescent="0.25">
      <c r="C689" s="329"/>
      <c r="I689" s="322"/>
      <c r="J689" s="322"/>
      <c r="K689" s="322"/>
      <c r="L689" s="322"/>
      <c r="N689" s="322"/>
    </row>
    <row r="690" spans="3:14" ht="28" customHeight="1" x14ac:dyDescent="0.25">
      <c r="C690" s="329"/>
      <c r="I690" s="322"/>
      <c r="J690" s="322"/>
      <c r="K690" s="322"/>
      <c r="L690" s="322"/>
      <c r="N690" s="322"/>
    </row>
    <row r="691" spans="3:14" ht="28" customHeight="1" x14ac:dyDescent="0.25">
      <c r="C691" s="329"/>
      <c r="I691" s="322"/>
      <c r="J691" s="322"/>
      <c r="K691" s="322"/>
      <c r="L691" s="322"/>
      <c r="N691" s="322"/>
    </row>
    <row r="692" spans="3:14" ht="28" customHeight="1" x14ac:dyDescent="0.25">
      <c r="C692" s="329"/>
      <c r="I692" s="322"/>
      <c r="J692" s="322"/>
      <c r="K692" s="322"/>
      <c r="L692" s="322"/>
      <c r="N692" s="322"/>
    </row>
    <row r="693" spans="3:14" ht="28" customHeight="1" x14ac:dyDescent="0.25">
      <c r="C693" s="329"/>
      <c r="I693" s="322"/>
      <c r="J693" s="322"/>
      <c r="K693" s="322"/>
      <c r="L693" s="322"/>
      <c r="N693" s="322"/>
    </row>
    <row r="694" spans="3:14" ht="28" customHeight="1" x14ac:dyDescent="0.25">
      <c r="C694" s="329"/>
      <c r="I694" s="322"/>
      <c r="J694" s="322"/>
      <c r="K694" s="322"/>
      <c r="L694" s="322"/>
      <c r="N694" s="322"/>
    </row>
    <row r="695" spans="3:14" ht="28" customHeight="1" x14ac:dyDescent="0.25">
      <c r="C695" s="329"/>
      <c r="I695" s="322"/>
      <c r="J695" s="322"/>
      <c r="K695" s="322"/>
      <c r="L695" s="322"/>
      <c r="N695" s="322"/>
    </row>
    <row r="696" spans="3:14" ht="28" customHeight="1" x14ac:dyDescent="0.25">
      <c r="C696" s="329"/>
      <c r="I696" s="322"/>
      <c r="J696" s="322"/>
      <c r="K696" s="322"/>
      <c r="L696" s="322"/>
      <c r="N696" s="322"/>
    </row>
    <row r="697" spans="3:14" ht="28" customHeight="1" x14ac:dyDescent="0.25">
      <c r="C697" s="329"/>
      <c r="I697" s="322"/>
      <c r="J697" s="322"/>
      <c r="K697" s="322"/>
      <c r="L697" s="322"/>
      <c r="N697" s="322"/>
    </row>
    <row r="698" spans="3:14" ht="28" customHeight="1" x14ac:dyDescent="0.25">
      <c r="C698" s="329"/>
      <c r="I698" s="322"/>
      <c r="J698" s="322"/>
      <c r="K698" s="322"/>
      <c r="L698" s="322"/>
      <c r="N698" s="322"/>
    </row>
    <row r="699" spans="3:14" ht="28" customHeight="1" x14ac:dyDescent="0.25">
      <c r="C699" s="329"/>
      <c r="I699" s="322"/>
      <c r="J699" s="322"/>
      <c r="K699" s="322"/>
      <c r="L699" s="322"/>
      <c r="N699" s="322"/>
    </row>
    <row r="700" spans="3:14" ht="28" customHeight="1" x14ac:dyDescent="0.25">
      <c r="C700" s="329"/>
      <c r="I700" s="322"/>
      <c r="J700" s="322"/>
      <c r="K700" s="322"/>
      <c r="L700" s="322"/>
      <c r="N700" s="322"/>
    </row>
    <row r="701" spans="3:14" ht="28" customHeight="1" x14ac:dyDescent="0.25">
      <c r="C701" s="329"/>
      <c r="I701" s="322"/>
      <c r="J701" s="322"/>
      <c r="K701" s="322"/>
      <c r="L701" s="322"/>
      <c r="N701" s="322"/>
    </row>
    <row r="702" spans="3:14" ht="28" customHeight="1" x14ac:dyDescent="0.25">
      <c r="C702" s="329"/>
      <c r="I702" s="322"/>
      <c r="J702" s="322"/>
      <c r="K702" s="322"/>
      <c r="L702" s="322"/>
      <c r="N702" s="322"/>
    </row>
    <row r="703" spans="3:14" ht="28" customHeight="1" x14ac:dyDescent="0.25">
      <c r="C703" s="329"/>
      <c r="I703" s="322"/>
      <c r="J703" s="322"/>
      <c r="K703" s="322"/>
      <c r="L703" s="322"/>
      <c r="N703" s="322"/>
    </row>
    <row r="704" spans="3:14" ht="28" customHeight="1" x14ac:dyDescent="0.25">
      <c r="C704" s="329"/>
      <c r="I704" s="322"/>
      <c r="J704" s="322"/>
      <c r="K704" s="322"/>
      <c r="L704" s="322"/>
      <c r="N704" s="322"/>
    </row>
    <row r="705" spans="3:14" ht="28" customHeight="1" x14ac:dyDescent="0.25">
      <c r="C705" s="329"/>
      <c r="I705" s="322"/>
      <c r="J705" s="322"/>
      <c r="K705" s="322"/>
      <c r="L705" s="322"/>
      <c r="N705" s="322"/>
    </row>
    <row r="706" spans="3:14" ht="28" customHeight="1" x14ac:dyDescent="0.25">
      <c r="C706" s="329"/>
      <c r="I706" s="322"/>
      <c r="J706" s="322"/>
      <c r="K706" s="322"/>
      <c r="L706" s="322"/>
      <c r="N706" s="322"/>
    </row>
    <row r="707" spans="3:14" ht="28" customHeight="1" x14ac:dyDescent="0.25">
      <c r="C707" s="329"/>
      <c r="I707" s="322"/>
      <c r="J707" s="322"/>
      <c r="K707" s="322"/>
      <c r="L707" s="322"/>
      <c r="N707" s="322"/>
    </row>
    <row r="708" spans="3:14" ht="28" customHeight="1" x14ac:dyDescent="0.25">
      <c r="C708" s="329"/>
      <c r="I708" s="322"/>
      <c r="J708" s="322"/>
      <c r="K708" s="322"/>
      <c r="L708" s="322"/>
      <c r="N708" s="322"/>
    </row>
    <row r="709" spans="3:14" ht="28" customHeight="1" x14ac:dyDescent="0.25">
      <c r="C709" s="329"/>
      <c r="I709" s="322"/>
      <c r="J709" s="322"/>
      <c r="K709" s="322"/>
      <c r="L709" s="322"/>
      <c r="N709" s="322"/>
    </row>
    <row r="710" spans="3:14" ht="28" customHeight="1" x14ac:dyDescent="0.25">
      <c r="C710" s="329"/>
      <c r="I710" s="322"/>
      <c r="J710" s="322"/>
      <c r="K710" s="322"/>
      <c r="L710" s="322"/>
      <c r="N710" s="322"/>
    </row>
    <row r="711" spans="3:14" ht="28" customHeight="1" x14ac:dyDescent="0.25">
      <c r="C711" s="329"/>
      <c r="I711" s="322"/>
      <c r="J711" s="322"/>
      <c r="K711" s="322"/>
      <c r="L711" s="322"/>
      <c r="N711" s="322"/>
    </row>
    <row r="712" spans="3:14" ht="28" customHeight="1" x14ac:dyDescent="0.25">
      <c r="C712" s="329"/>
      <c r="I712" s="322"/>
      <c r="J712" s="322"/>
      <c r="K712" s="322"/>
      <c r="L712" s="322"/>
      <c r="N712" s="322"/>
    </row>
    <row r="713" spans="3:14" ht="28" customHeight="1" x14ac:dyDescent="0.25">
      <c r="C713" s="329"/>
      <c r="I713" s="322"/>
      <c r="J713" s="322"/>
      <c r="K713" s="322"/>
      <c r="L713" s="322"/>
      <c r="N713" s="322"/>
    </row>
    <row r="714" spans="3:14" ht="28" customHeight="1" x14ac:dyDescent="0.25">
      <c r="C714" s="329"/>
      <c r="I714" s="322"/>
      <c r="J714" s="322"/>
      <c r="K714" s="322"/>
      <c r="L714" s="322"/>
      <c r="N714" s="322"/>
    </row>
    <row r="715" spans="3:14" ht="28" customHeight="1" x14ac:dyDescent="0.25">
      <c r="C715" s="329"/>
      <c r="I715" s="322"/>
      <c r="J715" s="322"/>
      <c r="K715" s="322"/>
      <c r="L715" s="322"/>
      <c r="N715" s="322"/>
    </row>
    <row r="716" spans="3:14" ht="28" customHeight="1" x14ac:dyDescent="0.25">
      <c r="C716" s="329"/>
      <c r="I716" s="322"/>
      <c r="J716" s="322"/>
      <c r="K716" s="322"/>
      <c r="L716" s="322"/>
      <c r="N716" s="322"/>
    </row>
    <row r="717" spans="3:14" ht="28" customHeight="1" x14ac:dyDescent="0.25">
      <c r="C717" s="329"/>
      <c r="I717" s="322"/>
      <c r="J717" s="322"/>
      <c r="K717" s="322"/>
      <c r="L717" s="322"/>
      <c r="N717" s="322"/>
    </row>
    <row r="718" spans="3:14" ht="28" customHeight="1" x14ac:dyDescent="0.25">
      <c r="C718" s="329"/>
      <c r="I718" s="322"/>
      <c r="J718" s="322"/>
      <c r="K718" s="322"/>
      <c r="L718" s="322"/>
      <c r="N718" s="322"/>
    </row>
    <row r="719" spans="3:14" ht="28" customHeight="1" x14ac:dyDescent="0.25">
      <c r="C719" s="329"/>
      <c r="I719" s="322"/>
      <c r="J719" s="322"/>
      <c r="K719" s="322"/>
      <c r="L719" s="322"/>
      <c r="N719" s="322"/>
    </row>
    <row r="720" spans="3:14" ht="28" customHeight="1" x14ac:dyDescent="0.25">
      <c r="C720" s="329"/>
      <c r="I720" s="322"/>
      <c r="J720" s="322"/>
      <c r="K720" s="322"/>
      <c r="L720" s="322"/>
      <c r="N720" s="322"/>
    </row>
    <row r="721" spans="3:14" ht="28" customHeight="1" x14ac:dyDescent="0.25">
      <c r="C721" s="329"/>
      <c r="I721" s="322"/>
      <c r="J721" s="322"/>
      <c r="K721" s="322"/>
      <c r="L721" s="322"/>
      <c r="N721" s="322"/>
    </row>
    <row r="722" spans="3:14" ht="28" customHeight="1" x14ac:dyDescent="0.25">
      <c r="C722" s="329"/>
      <c r="I722" s="322"/>
      <c r="J722" s="322"/>
      <c r="K722" s="322"/>
      <c r="L722" s="322"/>
      <c r="N722" s="322"/>
    </row>
    <row r="723" spans="3:14" ht="28" customHeight="1" x14ac:dyDescent="0.25">
      <c r="C723" s="329"/>
      <c r="I723" s="322"/>
      <c r="J723" s="322"/>
      <c r="K723" s="322"/>
      <c r="L723" s="322"/>
      <c r="N723" s="322"/>
    </row>
    <row r="724" spans="3:14" ht="28" customHeight="1" x14ac:dyDescent="0.25">
      <c r="C724" s="329"/>
      <c r="I724" s="322"/>
      <c r="J724" s="322"/>
      <c r="K724" s="322"/>
      <c r="L724" s="322"/>
      <c r="N724" s="322"/>
    </row>
    <row r="725" spans="3:14" ht="28" customHeight="1" x14ac:dyDescent="0.25">
      <c r="C725" s="329"/>
      <c r="I725" s="322"/>
      <c r="J725" s="322"/>
      <c r="K725" s="322"/>
      <c r="L725" s="322"/>
      <c r="N725" s="322"/>
    </row>
    <row r="726" spans="3:14" ht="28" customHeight="1" x14ac:dyDescent="0.25">
      <c r="C726" s="329"/>
      <c r="I726" s="322"/>
      <c r="J726" s="322"/>
      <c r="K726" s="322"/>
      <c r="L726" s="322"/>
      <c r="N726" s="322"/>
    </row>
    <row r="727" spans="3:14" ht="28" customHeight="1" x14ac:dyDescent="0.25">
      <c r="C727" s="329"/>
      <c r="I727" s="322"/>
      <c r="J727" s="322"/>
      <c r="K727" s="322"/>
      <c r="L727" s="322"/>
      <c r="N727" s="322"/>
    </row>
    <row r="728" spans="3:14" ht="28" customHeight="1" x14ac:dyDescent="0.25">
      <c r="C728" s="329"/>
      <c r="I728" s="322"/>
      <c r="J728" s="322"/>
      <c r="K728" s="322"/>
      <c r="L728" s="322"/>
      <c r="N728" s="322"/>
    </row>
    <row r="729" spans="3:14" ht="28" customHeight="1" x14ac:dyDescent="0.25">
      <c r="C729" s="329"/>
      <c r="I729" s="322"/>
      <c r="J729" s="322"/>
      <c r="K729" s="322"/>
      <c r="L729" s="322"/>
      <c r="N729" s="322"/>
    </row>
    <row r="730" spans="3:14" ht="28" customHeight="1" x14ac:dyDescent="0.25">
      <c r="C730" s="329"/>
      <c r="I730" s="322"/>
      <c r="J730" s="322"/>
      <c r="K730" s="322"/>
      <c r="L730" s="322"/>
      <c r="N730" s="322"/>
    </row>
    <row r="731" spans="3:14" ht="28" customHeight="1" x14ac:dyDescent="0.25">
      <c r="C731" s="329"/>
      <c r="I731" s="322"/>
      <c r="J731" s="322"/>
      <c r="K731" s="322"/>
      <c r="L731" s="322"/>
      <c r="N731" s="322"/>
    </row>
    <row r="732" spans="3:14" ht="28" customHeight="1" x14ac:dyDescent="0.25">
      <c r="C732" s="329"/>
      <c r="I732" s="322"/>
      <c r="J732" s="322"/>
      <c r="K732" s="322"/>
      <c r="L732" s="322"/>
      <c r="N732" s="322"/>
    </row>
    <row r="733" spans="3:14" ht="28" customHeight="1" x14ac:dyDescent="0.25">
      <c r="C733" s="329"/>
      <c r="I733" s="322"/>
      <c r="J733" s="322"/>
      <c r="K733" s="322"/>
      <c r="L733" s="322"/>
      <c r="N733" s="322"/>
    </row>
    <row r="734" spans="3:14" ht="28" customHeight="1" x14ac:dyDescent="0.25">
      <c r="C734" s="329"/>
      <c r="I734" s="322"/>
      <c r="J734" s="322"/>
      <c r="K734" s="322"/>
      <c r="L734" s="322"/>
      <c r="N734" s="322"/>
    </row>
    <row r="735" spans="3:14" ht="28" customHeight="1" x14ac:dyDescent="0.25">
      <c r="C735" s="329"/>
      <c r="I735" s="322"/>
      <c r="J735" s="322"/>
      <c r="K735" s="322"/>
      <c r="L735" s="322"/>
      <c r="N735" s="322"/>
    </row>
    <row r="736" spans="3:14" ht="28" customHeight="1" x14ac:dyDescent="0.25">
      <c r="C736" s="329"/>
      <c r="I736" s="322"/>
      <c r="J736" s="322"/>
      <c r="K736" s="322"/>
      <c r="L736" s="322"/>
      <c r="N736" s="322"/>
    </row>
    <row r="737" spans="3:14" ht="28" customHeight="1" x14ac:dyDescent="0.25">
      <c r="C737" s="329"/>
      <c r="I737" s="322"/>
      <c r="J737" s="322"/>
      <c r="K737" s="322"/>
      <c r="L737" s="322"/>
      <c r="N737" s="322"/>
    </row>
    <row r="738" spans="3:14" ht="28" customHeight="1" x14ac:dyDescent="0.25">
      <c r="C738" s="329"/>
      <c r="I738" s="322"/>
      <c r="J738" s="322"/>
      <c r="K738" s="322"/>
      <c r="L738" s="322"/>
      <c r="N738" s="322"/>
    </row>
    <row r="739" spans="3:14" ht="28" customHeight="1" x14ac:dyDescent="0.25">
      <c r="C739" s="329"/>
      <c r="I739" s="322"/>
      <c r="J739" s="322"/>
      <c r="K739" s="322"/>
      <c r="L739" s="322"/>
      <c r="N739" s="322"/>
    </row>
    <row r="740" spans="3:14" ht="28" customHeight="1" x14ac:dyDescent="0.25">
      <c r="C740" s="329"/>
      <c r="I740" s="322"/>
      <c r="J740" s="322"/>
      <c r="K740" s="322"/>
      <c r="L740" s="322"/>
      <c r="N740" s="322"/>
    </row>
    <row r="741" spans="3:14" ht="28" customHeight="1" x14ac:dyDescent="0.25">
      <c r="C741" s="329"/>
      <c r="I741" s="322"/>
      <c r="J741" s="322"/>
      <c r="K741" s="322"/>
      <c r="L741" s="322"/>
      <c r="N741" s="322"/>
    </row>
    <row r="742" spans="3:14" ht="28" customHeight="1" x14ac:dyDescent="0.25">
      <c r="C742" s="329"/>
      <c r="I742" s="322"/>
      <c r="J742" s="322"/>
      <c r="K742" s="322"/>
      <c r="L742" s="322"/>
      <c r="N742" s="322"/>
    </row>
    <row r="743" spans="3:14" ht="28" customHeight="1" x14ac:dyDescent="0.25">
      <c r="C743" s="329"/>
      <c r="I743" s="322"/>
      <c r="J743" s="322"/>
      <c r="K743" s="322"/>
      <c r="L743" s="322"/>
      <c r="N743" s="322"/>
    </row>
    <row r="744" spans="3:14" ht="28" customHeight="1" x14ac:dyDescent="0.25">
      <c r="C744" s="329"/>
      <c r="I744" s="322"/>
      <c r="J744" s="322"/>
      <c r="K744" s="322"/>
      <c r="L744" s="322"/>
      <c r="N744" s="322"/>
    </row>
    <row r="745" spans="3:14" ht="28" customHeight="1" x14ac:dyDescent="0.25">
      <c r="C745" s="329"/>
      <c r="I745" s="322"/>
      <c r="J745" s="322"/>
      <c r="K745" s="322"/>
      <c r="L745" s="322"/>
      <c r="N745" s="322"/>
    </row>
    <row r="746" spans="3:14" ht="28" customHeight="1" x14ac:dyDescent="0.25">
      <c r="C746" s="329"/>
      <c r="I746" s="322"/>
      <c r="J746" s="322"/>
      <c r="K746" s="322"/>
      <c r="L746" s="322"/>
      <c r="N746" s="322"/>
    </row>
    <row r="747" spans="3:14" ht="28" customHeight="1" x14ac:dyDescent="0.25">
      <c r="C747" s="329"/>
      <c r="I747" s="322"/>
      <c r="J747" s="322"/>
      <c r="K747" s="322"/>
      <c r="L747" s="322"/>
      <c r="N747" s="322"/>
    </row>
    <row r="748" spans="3:14" ht="28" customHeight="1" x14ac:dyDescent="0.25">
      <c r="C748" s="329"/>
      <c r="I748" s="322"/>
      <c r="J748" s="322"/>
      <c r="K748" s="322"/>
      <c r="L748" s="322"/>
      <c r="N748" s="322"/>
    </row>
    <row r="749" spans="3:14" ht="28" customHeight="1" x14ac:dyDescent="0.25">
      <c r="C749" s="329"/>
      <c r="I749" s="322"/>
      <c r="J749" s="322"/>
      <c r="K749" s="322"/>
      <c r="L749" s="322"/>
      <c r="N749" s="322"/>
    </row>
    <row r="750" spans="3:14" ht="28" customHeight="1" x14ac:dyDescent="0.25">
      <c r="C750" s="329"/>
      <c r="I750" s="322"/>
      <c r="J750" s="322"/>
      <c r="K750" s="322"/>
      <c r="L750" s="322"/>
      <c r="N750" s="322"/>
    </row>
    <row r="751" spans="3:14" ht="28" customHeight="1" x14ac:dyDescent="0.25">
      <c r="C751" s="329"/>
      <c r="I751" s="322"/>
      <c r="J751" s="322"/>
      <c r="K751" s="322"/>
      <c r="L751" s="322"/>
      <c r="N751" s="322"/>
    </row>
    <row r="752" spans="3:14" ht="28" customHeight="1" x14ac:dyDescent="0.25">
      <c r="C752" s="329"/>
      <c r="I752" s="322"/>
      <c r="J752" s="322"/>
      <c r="K752" s="322"/>
      <c r="L752" s="322"/>
      <c r="N752" s="322"/>
    </row>
    <row r="753" spans="3:14" ht="28" customHeight="1" x14ac:dyDescent="0.25">
      <c r="C753" s="329"/>
      <c r="I753" s="322"/>
      <c r="J753" s="322"/>
      <c r="K753" s="322"/>
      <c r="L753" s="322"/>
      <c r="N753" s="322"/>
    </row>
    <row r="754" spans="3:14" ht="28" customHeight="1" x14ac:dyDescent="0.25">
      <c r="C754" s="329"/>
      <c r="I754" s="322"/>
      <c r="J754" s="322"/>
      <c r="K754" s="322"/>
      <c r="L754" s="322"/>
      <c r="N754" s="322"/>
    </row>
    <row r="755" spans="3:14" ht="28" customHeight="1" x14ac:dyDescent="0.25">
      <c r="C755" s="329"/>
      <c r="I755" s="322"/>
      <c r="J755" s="322"/>
      <c r="K755" s="322"/>
      <c r="L755" s="322"/>
      <c r="N755" s="322"/>
    </row>
    <row r="756" spans="3:14" ht="28" customHeight="1" x14ac:dyDescent="0.25">
      <c r="C756" s="329"/>
      <c r="I756" s="322"/>
      <c r="J756" s="322"/>
      <c r="K756" s="322"/>
      <c r="L756" s="322"/>
      <c r="N756" s="322"/>
    </row>
    <row r="757" spans="3:14" ht="28" customHeight="1" x14ac:dyDescent="0.25">
      <c r="C757" s="329"/>
      <c r="I757" s="322"/>
      <c r="J757" s="322"/>
      <c r="K757" s="322"/>
      <c r="L757" s="322"/>
      <c r="N757" s="322"/>
    </row>
    <row r="758" spans="3:14" ht="28" customHeight="1" x14ac:dyDescent="0.25">
      <c r="C758" s="329"/>
      <c r="I758" s="322"/>
      <c r="J758" s="322"/>
      <c r="K758" s="322"/>
      <c r="L758" s="322"/>
      <c r="N758" s="322"/>
    </row>
    <row r="759" spans="3:14" ht="28" customHeight="1" x14ac:dyDescent="0.25">
      <c r="C759" s="329"/>
      <c r="I759" s="322"/>
      <c r="J759" s="322"/>
      <c r="K759" s="322"/>
      <c r="L759" s="322"/>
      <c r="N759" s="322"/>
    </row>
    <row r="760" spans="3:14" ht="28" customHeight="1" x14ac:dyDescent="0.25">
      <c r="C760" s="329"/>
      <c r="I760" s="322"/>
      <c r="J760" s="322"/>
      <c r="K760" s="322"/>
      <c r="L760" s="322"/>
      <c r="N760" s="322"/>
    </row>
    <row r="761" spans="3:14" ht="28" customHeight="1" x14ac:dyDescent="0.25">
      <c r="C761" s="329"/>
      <c r="I761" s="322"/>
      <c r="J761" s="322"/>
      <c r="K761" s="322"/>
      <c r="L761" s="322"/>
      <c r="N761" s="322"/>
    </row>
    <row r="762" spans="3:14" ht="28" customHeight="1" x14ac:dyDescent="0.25">
      <c r="C762" s="329"/>
      <c r="I762" s="322"/>
      <c r="J762" s="322"/>
      <c r="K762" s="322"/>
      <c r="L762" s="322"/>
      <c r="N762" s="322"/>
    </row>
    <row r="763" spans="3:14" ht="28" customHeight="1" x14ac:dyDescent="0.25">
      <c r="C763" s="329"/>
      <c r="I763" s="322"/>
      <c r="J763" s="322"/>
      <c r="K763" s="322"/>
      <c r="L763" s="322"/>
      <c r="N763" s="322"/>
    </row>
    <row r="764" spans="3:14" ht="28" customHeight="1" x14ac:dyDescent="0.25">
      <c r="C764" s="329"/>
      <c r="I764" s="322"/>
      <c r="J764" s="322"/>
      <c r="K764" s="322"/>
      <c r="L764" s="322"/>
      <c r="N764" s="322"/>
    </row>
    <row r="765" spans="3:14" ht="28" customHeight="1" x14ac:dyDescent="0.25">
      <c r="C765" s="329"/>
      <c r="I765" s="322"/>
      <c r="J765" s="322"/>
      <c r="K765" s="322"/>
      <c r="L765" s="322"/>
      <c r="N765" s="322"/>
    </row>
    <row r="766" spans="3:14" ht="28" customHeight="1" x14ac:dyDescent="0.25">
      <c r="C766" s="329"/>
      <c r="I766" s="322"/>
      <c r="J766" s="322"/>
      <c r="K766" s="322"/>
      <c r="L766" s="322"/>
      <c r="N766" s="322"/>
    </row>
    <row r="767" spans="3:14" ht="28" customHeight="1" x14ac:dyDescent="0.25">
      <c r="C767" s="329"/>
      <c r="I767" s="322"/>
      <c r="J767" s="322"/>
      <c r="K767" s="322"/>
      <c r="L767" s="322"/>
      <c r="N767" s="322"/>
    </row>
    <row r="768" spans="3:14" ht="28" customHeight="1" x14ac:dyDescent="0.25">
      <c r="C768" s="329"/>
      <c r="I768" s="322"/>
      <c r="J768" s="322"/>
      <c r="K768" s="322"/>
      <c r="L768" s="322"/>
      <c r="N768" s="322"/>
    </row>
    <row r="769" spans="3:14" ht="28" customHeight="1" x14ac:dyDescent="0.25">
      <c r="C769" s="329"/>
      <c r="I769" s="322"/>
      <c r="J769" s="322"/>
      <c r="K769" s="322"/>
      <c r="L769" s="322"/>
      <c r="N769" s="322"/>
    </row>
    <row r="770" spans="3:14" ht="28" customHeight="1" x14ac:dyDescent="0.25">
      <c r="C770" s="329"/>
      <c r="I770" s="322"/>
      <c r="J770" s="322"/>
      <c r="K770" s="322"/>
      <c r="L770" s="322"/>
      <c r="N770" s="322"/>
    </row>
    <row r="771" spans="3:14" ht="28" customHeight="1" x14ac:dyDescent="0.25">
      <c r="C771" s="329"/>
      <c r="I771" s="322"/>
      <c r="J771" s="322"/>
      <c r="K771" s="322"/>
      <c r="L771" s="322"/>
      <c r="N771" s="322"/>
    </row>
    <row r="772" spans="3:14" ht="28" customHeight="1" x14ac:dyDescent="0.25">
      <c r="C772" s="329"/>
      <c r="I772" s="322"/>
      <c r="J772" s="322"/>
      <c r="K772" s="322"/>
      <c r="L772" s="322"/>
      <c r="N772" s="322"/>
    </row>
    <row r="773" spans="3:14" ht="28" customHeight="1" x14ac:dyDescent="0.25">
      <c r="C773" s="329"/>
      <c r="I773" s="322"/>
      <c r="J773" s="322"/>
      <c r="K773" s="322"/>
      <c r="L773" s="322"/>
      <c r="N773" s="322"/>
    </row>
    <row r="774" spans="3:14" ht="28" customHeight="1" x14ac:dyDescent="0.25">
      <c r="C774" s="329"/>
      <c r="I774" s="322"/>
      <c r="J774" s="322"/>
      <c r="K774" s="322"/>
      <c r="L774" s="322"/>
      <c r="N774" s="322"/>
    </row>
    <row r="775" spans="3:14" ht="28" customHeight="1" x14ac:dyDescent="0.25">
      <c r="C775" s="329"/>
      <c r="I775" s="322"/>
      <c r="J775" s="322"/>
      <c r="K775" s="322"/>
      <c r="L775" s="322"/>
      <c r="N775" s="322"/>
    </row>
    <row r="776" spans="3:14" ht="28" customHeight="1" x14ac:dyDescent="0.25">
      <c r="C776" s="329"/>
      <c r="I776" s="322"/>
      <c r="J776" s="322"/>
      <c r="K776" s="322"/>
      <c r="L776" s="322"/>
      <c r="N776" s="322"/>
    </row>
    <row r="777" spans="3:14" ht="28" customHeight="1" x14ac:dyDescent="0.25">
      <c r="C777" s="329"/>
      <c r="I777" s="322"/>
      <c r="J777" s="322"/>
      <c r="K777" s="322"/>
      <c r="L777" s="322"/>
      <c r="N777" s="322"/>
    </row>
    <row r="778" spans="3:14" ht="28" customHeight="1" x14ac:dyDescent="0.25">
      <c r="C778" s="329"/>
      <c r="I778" s="322"/>
      <c r="J778" s="322"/>
      <c r="K778" s="322"/>
      <c r="L778" s="322"/>
      <c r="N778" s="322"/>
    </row>
    <row r="779" spans="3:14" ht="28" customHeight="1" x14ac:dyDescent="0.25">
      <c r="C779" s="329"/>
      <c r="I779" s="322"/>
      <c r="J779" s="322"/>
      <c r="K779" s="322"/>
      <c r="L779" s="322"/>
      <c r="N779" s="322"/>
    </row>
    <row r="780" spans="3:14" ht="28" customHeight="1" x14ac:dyDescent="0.25">
      <c r="C780" s="329"/>
      <c r="I780" s="322"/>
      <c r="J780" s="322"/>
      <c r="K780" s="322"/>
      <c r="L780" s="322"/>
      <c r="N780" s="322"/>
    </row>
    <row r="781" spans="3:14" ht="28" customHeight="1" x14ac:dyDescent="0.25">
      <c r="C781" s="329"/>
      <c r="I781" s="322"/>
      <c r="J781" s="322"/>
      <c r="K781" s="322"/>
      <c r="L781" s="322"/>
      <c r="N781" s="322"/>
    </row>
    <row r="782" spans="3:14" ht="28" customHeight="1" x14ac:dyDescent="0.25">
      <c r="C782" s="329"/>
      <c r="I782" s="322"/>
      <c r="J782" s="322"/>
      <c r="K782" s="322"/>
      <c r="L782" s="322"/>
      <c r="N782" s="322"/>
    </row>
    <row r="783" spans="3:14" ht="28" customHeight="1" x14ac:dyDescent="0.25">
      <c r="C783" s="329"/>
      <c r="I783" s="322"/>
      <c r="J783" s="322"/>
      <c r="K783" s="322"/>
      <c r="L783" s="322"/>
      <c r="N783" s="322"/>
    </row>
    <row r="784" spans="3:14" ht="28" customHeight="1" x14ac:dyDescent="0.25">
      <c r="C784" s="329"/>
      <c r="I784" s="322"/>
      <c r="J784" s="322"/>
      <c r="K784" s="322"/>
      <c r="L784" s="322"/>
      <c r="N784" s="322"/>
    </row>
    <row r="785" spans="3:14" ht="28" customHeight="1" x14ac:dyDescent="0.25">
      <c r="C785" s="329"/>
      <c r="I785" s="322"/>
      <c r="J785" s="322"/>
      <c r="K785" s="322"/>
      <c r="L785" s="322"/>
      <c r="N785" s="322"/>
    </row>
    <row r="786" spans="3:14" ht="28" customHeight="1" x14ac:dyDescent="0.25">
      <c r="C786" s="329"/>
      <c r="I786" s="322"/>
      <c r="J786" s="322"/>
      <c r="K786" s="322"/>
      <c r="L786" s="322"/>
      <c r="N786" s="322"/>
    </row>
    <row r="787" spans="3:14" ht="28" customHeight="1" x14ac:dyDescent="0.25">
      <c r="C787" s="329"/>
      <c r="I787" s="322"/>
      <c r="J787" s="322"/>
      <c r="K787" s="322"/>
      <c r="L787" s="322"/>
      <c r="N787" s="322"/>
    </row>
    <row r="788" spans="3:14" ht="28" customHeight="1" x14ac:dyDescent="0.25">
      <c r="C788" s="329"/>
      <c r="I788" s="322"/>
      <c r="J788" s="322"/>
      <c r="K788" s="322"/>
      <c r="L788" s="322"/>
      <c r="N788" s="322"/>
    </row>
    <row r="789" spans="3:14" ht="28" customHeight="1" x14ac:dyDescent="0.25">
      <c r="C789" s="329"/>
      <c r="I789" s="322"/>
      <c r="J789" s="322"/>
      <c r="K789" s="322"/>
      <c r="L789" s="322"/>
      <c r="N789" s="322"/>
    </row>
    <row r="790" spans="3:14" ht="28" customHeight="1" x14ac:dyDescent="0.25">
      <c r="C790" s="329"/>
      <c r="I790" s="322"/>
      <c r="J790" s="322"/>
      <c r="K790" s="322"/>
      <c r="L790" s="322"/>
      <c r="N790" s="322"/>
    </row>
    <row r="791" spans="3:14" ht="28" customHeight="1" x14ac:dyDescent="0.25">
      <c r="C791" s="329"/>
      <c r="I791" s="322"/>
      <c r="J791" s="322"/>
      <c r="K791" s="322"/>
      <c r="L791" s="322"/>
      <c r="N791" s="322"/>
    </row>
    <row r="792" spans="3:14" ht="28" customHeight="1" x14ac:dyDescent="0.25">
      <c r="C792" s="329"/>
      <c r="I792" s="322"/>
      <c r="J792" s="322"/>
      <c r="K792" s="322"/>
      <c r="L792" s="322"/>
      <c r="N792" s="322"/>
    </row>
    <row r="793" spans="3:14" ht="28" customHeight="1" x14ac:dyDescent="0.25">
      <c r="C793" s="329"/>
      <c r="I793" s="322"/>
      <c r="J793" s="322"/>
      <c r="K793" s="322"/>
      <c r="L793" s="322"/>
      <c r="N793" s="322"/>
    </row>
    <row r="794" spans="3:14" ht="28" customHeight="1" x14ac:dyDescent="0.25">
      <c r="C794" s="329"/>
      <c r="I794" s="322"/>
      <c r="J794" s="322"/>
      <c r="K794" s="322"/>
      <c r="L794" s="322"/>
      <c r="N794" s="322"/>
    </row>
    <row r="795" spans="3:14" ht="28" customHeight="1" x14ac:dyDescent="0.25">
      <c r="C795" s="329"/>
      <c r="I795" s="322"/>
      <c r="J795" s="322"/>
      <c r="K795" s="322"/>
      <c r="L795" s="322"/>
      <c r="N795" s="322"/>
    </row>
    <row r="796" spans="3:14" ht="28" customHeight="1" x14ac:dyDescent="0.25">
      <c r="C796" s="329"/>
      <c r="I796" s="322"/>
      <c r="J796" s="322"/>
      <c r="K796" s="322"/>
      <c r="L796" s="322"/>
      <c r="N796" s="322"/>
    </row>
    <row r="797" spans="3:14" ht="28" customHeight="1" x14ac:dyDescent="0.25">
      <c r="C797" s="329"/>
      <c r="I797" s="322"/>
      <c r="J797" s="322"/>
      <c r="K797" s="322"/>
      <c r="L797" s="322"/>
      <c r="N797" s="322"/>
    </row>
    <row r="798" spans="3:14" ht="28" customHeight="1" x14ac:dyDescent="0.25">
      <c r="C798" s="329"/>
      <c r="I798" s="322"/>
      <c r="J798" s="322"/>
      <c r="K798" s="322"/>
      <c r="L798" s="322"/>
      <c r="N798" s="322"/>
    </row>
    <row r="799" spans="3:14" ht="28" customHeight="1" x14ac:dyDescent="0.25">
      <c r="C799" s="329"/>
      <c r="I799" s="322"/>
      <c r="J799" s="322"/>
      <c r="K799" s="322"/>
      <c r="L799" s="322"/>
      <c r="N799" s="322"/>
    </row>
    <row r="800" spans="3:14" ht="28" customHeight="1" x14ac:dyDescent="0.25">
      <c r="C800" s="329"/>
      <c r="I800" s="322"/>
      <c r="J800" s="322"/>
      <c r="K800" s="322"/>
      <c r="L800" s="322"/>
      <c r="N800" s="322"/>
    </row>
    <row r="801" spans="3:14" ht="28" customHeight="1" x14ac:dyDescent="0.25">
      <c r="C801" s="329"/>
      <c r="I801" s="322"/>
      <c r="J801" s="322"/>
      <c r="K801" s="322"/>
      <c r="L801" s="322"/>
      <c r="N801" s="322"/>
    </row>
    <row r="802" spans="3:14" ht="28" customHeight="1" x14ac:dyDescent="0.25">
      <c r="C802" s="329"/>
      <c r="I802" s="322"/>
      <c r="J802" s="322"/>
      <c r="K802" s="322"/>
      <c r="L802" s="322"/>
      <c r="N802" s="322"/>
    </row>
    <row r="803" spans="3:14" ht="28" customHeight="1" x14ac:dyDescent="0.25">
      <c r="C803" s="329"/>
      <c r="I803" s="322"/>
      <c r="J803" s="322"/>
      <c r="K803" s="322"/>
      <c r="L803" s="322"/>
      <c r="N803" s="322"/>
    </row>
    <row r="804" spans="3:14" ht="28" customHeight="1" x14ac:dyDescent="0.25">
      <c r="C804" s="329"/>
      <c r="I804" s="322"/>
      <c r="J804" s="322"/>
      <c r="K804" s="322"/>
      <c r="L804" s="322"/>
      <c r="N804" s="322"/>
    </row>
    <row r="805" spans="3:14" ht="28" customHeight="1" x14ac:dyDescent="0.25">
      <c r="C805" s="329"/>
      <c r="I805" s="322"/>
      <c r="J805" s="322"/>
      <c r="K805" s="322"/>
      <c r="L805" s="322"/>
      <c r="N805" s="322"/>
    </row>
    <row r="806" spans="3:14" ht="28" customHeight="1" x14ac:dyDescent="0.25">
      <c r="C806" s="329"/>
      <c r="I806" s="322"/>
      <c r="J806" s="322"/>
      <c r="K806" s="322"/>
      <c r="L806" s="322"/>
      <c r="N806" s="322"/>
    </row>
    <row r="807" spans="3:14" ht="28" customHeight="1" x14ac:dyDescent="0.25">
      <c r="C807" s="329"/>
      <c r="I807" s="322"/>
      <c r="J807" s="322"/>
      <c r="K807" s="322"/>
      <c r="L807" s="322"/>
      <c r="N807" s="322"/>
    </row>
    <row r="808" spans="3:14" ht="28" customHeight="1" x14ac:dyDescent="0.25">
      <c r="C808" s="329"/>
      <c r="I808" s="322"/>
      <c r="J808" s="322"/>
      <c r="K808" s="322"/>
      <c r="L808" s="322"/>
      <c r="N808" s="322"/>
    </row>
    <row r="809" spans="3:14" ht="28" customHeight="1" x14ac:dyDescent="0.25">
      <c r="C809" s="329"/>
      <c r="I809" s="322"/>
      <c r="J809" s="322"/>
      <c r="K809" s="322"/>
      <c r="L809" s="322"/>
      <c r="N809" s="322"/>
    </row>
    <row r="810" spans="3:14" ht="28" customHeight="1" x14ac:dyDescent="0.25">
      <c r="C810" s="329"/>
      <c r="I810" s="322"/>
      <c r="J810" s="322"/>
      <c r="K810" s="322"/>
      <c r="L810" s="322"/>
      <c r="N810" s="322"/>
    </row>
    <row r="811" spans="3:14" ht="28" customHeight="1" x14ac:dyDescent="0.25">
      <c r="C811" s="329"/>
      <c r="I811" s="322"/>
      <c r="J811" s="322"/>
      <c r="K811" s="322"/>
      <c r="L811" s="322"/>
      <c r="N811" s="322"/>
    </row>
    <row r="812" spans="3:14" ht="28" customHeight="1" x14ac:dyDescent="0.25">
      <c r="C812" s="329"/>
      <c r="I812" s="322"/>
      <c r="J812" s="322"/>
      <c r="K812" s="322"/>
      <c r="L812" s="322"/>
      <c r="N812" s="322"/>
    </row>
    <row r="813" spans="3:14" ht="28" customHeight="1" x14ac:dyDescent="0.25">
      <c r="C813" s="329"/>
      <c r="I813" s="322"/>
      <c r="J813" s="322"/>
      <c r="K813" s="322"/>
      <c r="L813" s="322"/>
      <c r="N813" s="322"/>
    </row>
    <row r="814" spans="3:14" ht="28" customHeight="1" x14ac:dyDescent="0.25">
      <c r="C814" s="329"/>
      <c r="I814" s="322"/>
      <c r="J814" s="322"/>
      <c r="K814" s="322"/>
      <c r="L814" s="322"/>
      <c r="N814" s="322"/>
    </row>
    <row r="815" spans="3:14" ht="28" customHeight="1" x14ac:dyDescent="0.25">
      <c r="C815" s="329"/>
      <c r="I815" s="322"/>
      <c r="J815" s="322"/>
      <c r="K815" s="322"/>
      <c r="L815" s="322"/>
      <c r="N815" s="322"/>
    </row>
    <row r="816" spans="3:14" ht="28" customHeight="1" x14ac:dyDescent="0.25">
      <c r="C816" s="329"/>
      <c r="I816" s="322"/>
      <c r="J816" s="322"/>
      <c r="K816" s="322"/>
      <c r="L816" s="322"/>
      <c r="N816" s="322"/>
    </row>
    <row r="817" spans="3:14" ht="28" customHeight="1" x14ac:dyDescent="0.25">
      <c r="C817" s="329"/>
      <c r="I817" s="322"/>
      <c r="J817" s="322"/>
      <c r="K817" s="322"/>
      <c r="L817" s="322"/>
      <c r="N817" s="322"/>
    </row>
    <row r="818" spans="3:14" ht="28" customHeight="1" x14ac:dyDescent="0.25">
      <c r="C818" s="329"/>
      <c r="I818" s="322"/>
      <c r="J818" s="322"/>
      <c r="K818" s="322"/>
      <c r="L818" s="322"/>
      <c r="N818" s="322"/>
    </row>
    <row r="819" spans="3:14" ht="28" customHeight="1" x14ac:dyDescent="0.25">
      <c r="C819" s="329"/>
      <c r="I819" s="322"/>
      <c r="J819" s="322"/>
      <c r="K819" s="322"/>
      <c r="L819" s="322"/>
      <c r="N819" s="322"/>
    </row>
    <row r="820" spans="3:14" ht="28" customHeight="1" x14ac:dyDescent="0.25">
      <c r="C820" s="329"/>
      <c r="I820" s="322"/>
      <c r="J820" s="322"/>
      <c r="K820" s="322"/>
      <c r="L820" s="322"/>
      <c r="N820" s="322"/>
    </row>
    <row r="821" spans="3:14" ht="28" customHeight="1" x14ac:dyDescent="0.25">
      <c r="C821" s="329"/>
      <c r="I821" s="322"/>
      <c r="J821" s="322"/>
      <c r="K821" s="322"/>
      <c r="L821" s="322"/>
      <c r="N821" s="322"/>
    </row>
    <row r="822" spans="3:14" ht="28" customHeight="1" x14ac:dyDescent="0.25">
      <c r="C822" s="329"/>
      <c r="I822" s="322"/>
      <c r="J822" s="322"/>
      <c r="K822" s="322"/>
      <c r="L822" s="322"/>
      <c r="N822" s="322"/>
    </row>
    <row r="823" spans="3:14" ht="28" customHeight="1" x14ac:dyDescent="0.25">
      <c r="C823" s="329"/>
      <c r="I823" s="322"/>
      <c r="J823" s="322"/>
      <c r="K823" s="322"/>
      <c r="L823" s="322"/>
      <c r="N823" s="322"/>
    </row>
    <row r="824" spans="3:14" ht="28" customHeight="1" x14ac:dyDescent="0.25">
      <c r="C824" s="329"/>
      <c r="I824" s="322"/>
      <c r="J824" s="322"/>
      <c r="K824" s="322"/>
      <c r="L824" s="322"/>
      <c r="N824" s="322"/>
    </row>
    <row r="825" spans="3:14" ht="28" customHeight="1" x14ac:dyDescent="0.25">
      <c r="C825" s="329"/>
      <c r="I825" s="322"/>
      <c r="J825" s="322"/>
      <c r="K825" s="322"/>
      <c r="L825" s="322"/>
      <c r="N825" s="322"/>
    </row>
    <row r="826" spans="3:14" ht="28" customHeight="1" x14ac:dyDescent="0.25">
      <c r="C826" s="329"/>
      <c r="I826" s="322"/>
      <c r="J826" s="322"/>
      <c r="K826" s="322"/>
      <c r="L826" s="322"/>
      <c r="N826" s="322"/>
    </row>
    <row r="827" spans="3:14" ht="28" customHeight="1" x14ac:dyDescent="0.25">
      <c r="C827" s="329"/>
      <c r="I827" s="322"/>
      <c r="J827" s="322"/>
      <c r="K827" s="322"/>
      <c r="L827" s="322"/>
      <c r="N827" s="322"/>
    </row>
    <row r="828" spans="3:14" ht="28" customHeight="1" x14ac:dyDescent="0.25">
      <c r="C828" s="329"/>
      <c r="I828" s="322"/>
      <c r="J828" s="322"/>
      <c r="K828" s="322"/>
      <c r="L828" s="322"/>
      <c r="N828" s="322"/>
    </row>
    <row r="829" spans="3:14" ht="28" customHeight="1" x14ac:dyDescent="0.25">
      <c r="C829" s="329"/>
      <c r="I829" s="322"/>
      <c r="J829" s="322"/>
      <c r="K829" s="322"/>
      <c r="L829" s="322"/>
      <c r="N829" s="322"/>
    </row>
    <row r="830" spans="3:14" ht="28" customHeight="1" x14ac:dyDescent="0.25">
      <c r="C830" s="329"/>
      <c r="I830" s="322"/>
      <c r="J830" s="322"/>
      <c r="K830" s="322"/>
      <c r="L830" s="322"/>
      <c r="N830" s="322"/>
    </row>
    <row r="831" spans="3:14" ht="28" customHeight="1" x14ac:dyDescent="0.25">
      <c r="C831" s="329"/>
      <c r="I831" s="322"/>
      <c r="J831" s="322"/>
      <c r="K831" s="322"/>
      <c r="L831" s="322"/>
      <c r="N831" s="322"/>
    </row>
    <row r="832" spans="3:14" ht="28" customHeight="1" x14ac:dyDescent="0.25">
      <c r="C832" s="329"/>
      <c r="I832" s="322"/>
      <c r="J832" s="322"/>
      <c r="K832" s="322"/>
      <c r="L832" s="322"/>
      <c r="N832" s="322"/>
    </row>
    <row r="833" spans="3:14" ht="28" customHeight="1" x14ac:dyDescent="0.25">
      <c r="C833" s="329"/>
      <c r="I833" s="322"/>
      <c r="J833" s="322"/>
      <c r="K833" s="322"/>
      <c r="L833" s="322"/>
      <c r="N833" s="322"/>
    </row>
    <row r="834" spans="3:14" ht="28" customHeight="1" x14ac:dyDescent="0.25">
      <c r="C834" s="329"/>
      <c r="I834" s="322"/>
      <c r="J834" s="322"/>
      <c r="K834" s="322"/>
      <c r="L834" s="322"/>
      <c r="N834" s="322"/>
    </row>
    <row r="835" spans="3:14" ht="28" customHeight="1" x14ac:dyDescent="0.25">
      <c r="C835" s="329"/>
      <c r="I835" s="322"/>
      <c r="J835" s="322"/>
      <c r="K835" s="322"/>
      <c r="L835" s="322"/>
      <c r="N835" s="322"/>
    </row>
    <row r="836" spans="3:14" ht="28" customHeight="1" x14ac:dyDescent="0.25">
      <c r="C836" s="329"/>
      <c r="I836" s="322"/>
      <c r="J836" s="322"/>
      <c r="K836" s="322"/>
      <c r="L836" s="322"/>
      <c r="N836" s="322"/>
    </row>
    <row r="837" spans="3:14" ht="28" customHeight="1" x14ac:dyDescent="0.25">
      <c r="C837" s="329"/>
      <c r="I837" s="322"/>
      <c r="J837" s="322"/>
      <c r="K837" s="322"/>
      <c r="L837" s="322"/>
      <c r="N837" s="322"/>
    </row>
    <row r="838" spans="3:14" ht="28" customHeight="1" x14ac:dyDescent="0.25">
      <c r="C838" s="329"/>
      <c r="I838" s="322"/>
      <c r="J838" s="322"/>
      <c r="K838" s="322"/>
      <c r="L838" s="322"/>
      <c r="N838" s="322"/>
    </row>
    <row r="839" spans="3:14" ht="28" customHeight="1" x14ac:dyDescent="0.25">
      <c r="C839" s="329"/>
      <c r="I839" s="322"/>
      <c r="J839" s="322"/>
      <c r="K839" s="322"/>
      <c r="L839" s="322"/>
      <c r="N839" s="322"/>
    </row>
    <row r="840" spans="3:14" ht="28" customHeight="1" x14ac:dyDescent="0.25">
      <c r="C840" s="329"/>
      <c r="I840" s="322"/>
      <c r="J840" s="322"/>
      <c r="K840" s="322"/>
      <c r="L840" s="322"/>
      <c r="N840" s="322"/>
    </row>
    <row r="841" spans="3:14" ht="28" customHeight="1" x14ac:dyDescent="0.25">
      <c r="C841" s="329"/>
      <c r="I841" s="322"/>
      <c r="J841" s="322"/>
      <c r="K841" s="322"/>
      <c r="L841" s="322"/>
      <c r="N841" s="322"/>
    </row>
    <row r="842" spans="3:14" ht="28" customHeight="1" x14ac:dyDescent="0.25">
      <c r="C842" s="329"/>
      <c r="I842" s="322"/>
      <c r="J842" s="322"/>
      <c r="K842" s="322"/>
      <c r="L842" s="322"/>
      <c r="N842" s="322"/>
    </row>
    <row r="843" spans="3:14" ht="28" customHeight="1" x14ac:dyDescent="0.25">
      <c r="C843" s="329"/>
      <c r="I843" s="322"/>
      <c r="J843" s="322"/>
      <c r="K843" s="322"/>
      <c r="L843" s="322"/>
      <c r="N843" s="322"/>
    </row>
    <row r="844" spans="3:14" ht="28" customHeight="1" x14ac:dyDescent="0.25">
      <c r="C844" s="329"/>
      <c r="I844" s="322"/>
      <c r="J844" s="322"/>
      <c r="K844" s="322"/>
      <c r="L844" s="322"/>
      <c r="N844" s="322"/>
    </row>
    <row r="845" spans="3:14" ht="28" customHeight="1" x14ac:dyDescent="0.25">
      <c r="C845" s="329"/>
      <c r="I845" s="322"/>
      <c r="J845" s="322"/>
      <c r="K845" s="322"/>
      <c r="L845" s="322"/>
      <c r="N845" s="322"/>
    </row>
    <row r="846" spans="3:14" ht="28" customHeight="1" x14ac:dyDescent="0.25">
      <c r="C846" s="329"/>
      <c r="I846" s="322"/>
      <c r="J846" s="322"/>
      <c r="K846" s="322"/>
      <c r="L846" s="322"/>
      <c r="N846" s="322"/>
    </row>
    <row r="847" spans="3:14" ht="28" customHeight="1" x14ac:dyDescent="0.25">
      <c r="C847" s="329"/>
      <c r="I847" s="322"/>
      <c r="J847" s="322"/>
      <c r="K847" s="322"/>
      <c r="L847" s="322"/>
      <c r="N847" s="322"/>
    </row>
    <row r="848" spans="3:14" ht="28" customHeight="1" x14ac:dyDescent="0.25">
      <c r="C848" s="329"/>
      <c r="I848" s="322"/>
      <c r="J848" s="322"/>
      <c r="K848" s="322"/>
      <c r="L848" s="322"/>
      <c r="N848" s="322"/>
    </row>
    <row r="849" spans="3:14" ht="28" customHeight="1" x14ac:dyDescent="0.25">
      <c r="C849" s="329"/>
      <c r="I849" s="322"/>
      <c r="J849" s="322"/>
      <c r="K849" s="322"/>
      <c r="L849" s="322"/>
      <c r="N849" s="322"/>
    </row>
    <row r="850" spans="3:14" ht="28" customHeight="1" x14ac:dyDescent="0.25">
      <c r="C850" s="329"/>
      <c r="I850" s="322"/>
      <c r="J850" s="322"/>
      <c r="K850" s="322"/>
      <c r="L850" s="322"/>
      <c r="N850" s="322"/>
    </row>
    <row r="851" spans="3:14" ht="28" customHeight="1" x14ac:dyDescent="0.25">
      <c r="C851" s="329"/>
      <c r="I851" s="322"/>
      <c r="J851" s="322"/>
      <c r="K851" s="322"/>
      <c r="L851" s="322"/>
      <c r="N851" s="322"/>
    </row>
    <row r="852" spans="3:14" ht="28" customHeight="1" x14ac:dyDescent="0.25">
      <c r="C852" s="329"/>
      <c r="I852" s="322"/>
      <c r="J852" s="322"/>
      <c r="K852" s="322"/>
      <c r="L852" s="322"/>
      <c r="N852" s="322"/>
    </row>
    <row r="853" spans="3:14" ht="28" customHeight="1" x14ac:dyDescent="0.25">
      <c r="C853" s="329"/>
      <c r="I853" s="322"/>
      <c r="J853" s="322"/>
      <c r="K853" s="322"/>
      <c r="L853" s="322"/>
      <c r="N853" s="322"/>
    </row>
    <row r="854" spans="3:14" ht="28" customHeight="1" x14ac:dyDescent="0.25">
      <c r="C854" s="329"/>
      <c r="I854" s="322"/>
      <c r="J854" s="322"/>
      <c r="K854" s="322"/>
      <c r="L854" s="322"/>
      <c r="N854" s="322"/>
    </row>
    <row r="855" spans="3:14" ht="28" customHeight="1" x14ac:dyDescent="0.25">
      <c r="C855" s="329"/>
      <c r="I855" s="322"/>
      <c r="J855" s="322"/>
      <c r="K855" s="322"/>
      <c r="L855" s="322"/>
      <c r="N855" s="322"/>
    </row>
    <row r="856" spans="3:14" ht="28" customHeight="1" x14ac:dyDescent="0.25">
      <c r="C856" s="329"/>
      <c r="I856" s="322"/>
      <c r="J856" s="322"/>
      <c r="K856" s="322"/>
      <c r="L856" s="322"/>
      <c r="N856" s="322"/>
    </row>
    <row r="857" spans="3:14" ht="28" customHeight="1" x14ac:dyDescent="0.25">
      <c r="C857" s="329"/>
      <c r="I857" s="322"/>
      <c r="J857" s="322"/>
      <c r="K857" s="322"/>
      <c r="L857" s="322"/>
      <c r="N857" s="322"/>
    </row>
    <row r="858" spans="3:14" ht="28" customHeight="1" x14ac:dyDescent="0.25">
      <c r="C858" s="329"/>
      <c r="I858" s="322"/>
      <c r="J858" s="322"/>
      <c r="K858" s="322"/>
      <c r="L858" s="322"/>
      <c r="N858" s="322"/>
    </row>
    <row r="859" spans="3:14" ht="28" customHeight="1" x14ac:dyDescent="0.25">
      <c r="C859" s="329"/>
      <c r="I859" s="322"/>
      <c r="J859" s="322"/>
      <c r="K859" s="322"/>
      <c r="L859" s="322"/>
      <c r="N859" s="322"/>
    </row>
    <row r="860" spans="3:14" ht="28" customHeight="1" x14ac:dyDescent="0.25">
      <c r="C860" s="329"/>
      <c r="I860" s="322"/>
      <c r="J860" s="322"/>
      <c r="K860" s="322"/>
      <c r="L860" s="322"/>
      <c r="N860" s="322"/>
    </row>
    <row r="861" spans="3:14" ht="28" customHeight="1" x14ac:dyDescent="0.25">
      <c r="C861" s="329"/>
      <c r="I861" s="322"/>
      <c r="J861" s="322"/>
      <c r="K861" s="322"/>
      <c r="L861" s="322"/>
      <c r="N861" s="322"/>
    </row>
    <row r="862" spans="3:14" ht="28" customHeight="1" x14ac:dyDescent="0.25">
      <c r="C862" s="329"/>
      <c r="I862" s="322"/>
      <c r="J862" s="322"/>
      <c r="K862" s="322"/>
      <c r="L862" s="322"/>
      <c r="N862" s="322"/>
    </row>
    <row r="863" spans="3:14" ht="28" customHeight="1" x14ac:dyDescent="0.25">
      <c r="C863" s="329"/>
      <c r="I863" s="322"/>
      <c r="J863" s="322"/>
      <c r="K863" s="322"/>
      <c r="L863" s="322"/>
      <c r="N863" s="322"/>
    </row>
    <row r="864" spans="3:14" ht="28" customHeight="1" x14ac:dyDescent="0.25">
      <c r="C864" s="329"/>
      <c r="I864" s="322"/>
      <c r="J864" s="322"/>
      <c r="K864" s="322"/>
      <c r="L864" s="322"/>
      <c r="N864" s="322"/>
    </row>
    <row r="865" spans="3:14" ht="28" customHeight="1" x14ac:dyDescent="0.25">
      <c r="C865" s="329"/>
      <c r="I865" s="322"/>
      <c r="J865" s="322"/>
      <c r="K865" s="322"/>
      <c r="L865" s="322"/>
      <c r="N865" s="322"/>
    </row>
    <row r="866" spans="3:14" ht="28" customHeight="1" x14ac:dyDescent="0.25">
      <c r="C866" s="329"/>
      <c r="I866" s="322"/>
      <c r="J866" s="322"/>
      <c r="K866" s="322"/>
      <c r="L866" s="322"/>
      <c r="N866" s="322"/>
    </row>
    <row r="867" spans="3:14" ht="28" customHeight="1" x14ac:dyDescent="0.25">
      <c r="C867" s="329"/>
      <c r="I867" s="322"/>
      <c r="J867" s="322"/>
      <c r="K867" s="322"/>
      <c r="L867" s="322"/>
      <c r="N867" s="322"/>
    </row>
    <row r="868" spans="3:14" ht="28" customHeight="1" x14ac:dyDescent="0.25">
      <c r="C868" s="329"/>
      <c r="I868" s="322"/>
      <c r="J868" s="322"/>
      <c r="K868" s="322"/>
      <c r="L868" s="322"/>
      <c r="N868" s="322"/>
    </row>
    <row r="869" spans="3:14" ht="28" customHeight="1" x14ac:dyDescent="0.25">
      <c r="C869" s="329"/>
      <c r="I869" s="322"/>
      <c r="J869" s="322"/>
      <c r="K869" s="322"/>
      <c r="L869" s="322"/>
      <c r="N869" s="322"/>
    </row>
    <row r="870" spans="3:14" ht="28" customHeight="1" x14ac:dyDescent="0.25">
      <c r="C870" s="329"/>
      <c r="I870" s="322"/>
      <c r="J870" s="322"/>
      <c r="K870" s="322"/>
      <c r="L870" s="322"/>
      <c r="N870" s="322"/>
    </row>
    <row r="871" spans="3:14" ht="28" customHeight="1" x14ac:dyDescent="0.25">
      <c r="C871" s="329"/>
      <c r="I871" s="322"/>
      <c r="J871" s="322"/>
      <c r="K871" s="322"/>
      <c r="L871" s="322"/>
      <c r="N871" s="322"/>
    </row>
    <row r="872" spans="3:14" ht="28" customHeight="1" x14ac:dyDescent="0.25">
      <c r="C872" s="329"/>
      <c r="I872" s="322"/>
      <c r="J872" s="322"/>
      <c r="K872" s="322"/>
      <c r="L872" s="322"/>
      <c r="N872" s="322"/>
    </row>
    <row r="873" spans="3:14" ht="28" customHeight="1" x14ac:dyDescent="0.25">
      <c r="C873" s="329"/>
      <c r="I873" s="322"/>
      <c r="J873" s="322"/>
      <c r="K873" s="322"/>
      <c r="L873" s="322"/>
      <c r="N873" s="322"/>
    </row>
    <row r="874" spans="3:14" ht="28" customHeight="1" x14ac:dyDescent="0.25">
      <c r="C874" s="329"/>
      <c r="I874" s="322"/>
      <c r="J874" s="322"/>
      <c r="K874" s="322"/>
      <c r="L874" s="322"/>
      <c r="N874" s="322"/>
    </row>
    <row r="875" spans="3:14" ht="28" customHeight="1" x14ac:dyDescent="0.25">
      <c r="C875" s="329"/>
      <c r="I875" s="322"/>
      <c r="J875" s="322"/>
      <c r="K875" s="322"/>
      <c r="L875" s="322"/>
      <c r="N875" s="322"/>
    </row>
    <row r="876" spans="3:14" ht="28" customHeight="1" x14ac:dyDescent="0.25">
      <c r="C876" s="329"/>
      <c r="I876" s="322"/>
      <c r="J876" s="322"/>
      <c r="K876" s="322"/>
      <c r="L876" s="322"/>
      <c r="N876" s="322"/>
    </row>
    <row r="877" spans="3:14" ht="28" customHeight="1" x14ac:dyDescent="0.25">
      <c r="C877" s="329"/>
      <c r="I877" s="322"/>
      <c r="J877" s="322"/>
      <c r="K877" s="322"/>
      <c r="L877" s="322"/>
      <c r="N877" s="322"/>
    </row>
    <row r="878" spans="3:14" ht="28" customHeight="1" x14ac:dyDescent="0.25">
      <c r="C878" s="329"/>
      <c r="I878" s="322"/>
      <c r="J878" s="322"/>
      <c r="K878" s="322"/>
      <c r="L878" s="322"/>
      <c r="N878" s="322"/>
    </row>
    <row r="879" spans="3:14" ht="28" customHeight="1" x14ac:dyDescent="0.25">
      <c r="C879" s="329"/>
      <c r="I879" s="322"/>
      <c r="J879" s="322"/>
      <c r="K879" s="322"/>
      <c r="L879" s="322"/>
      <c r="N879" s="322"/>
    </row>
    <row r="880" spans="3:14" ht="28" customHeight="1" x14ac:dyDescent="0.25">
      <c r="C880" s="329"/>
      <c r="I880" s="322"/>
      <c r="J880" s="322"/>
      <c r="K880" s="322"/>
      <c r="L880" s="322"/>
      <c r="N880" s="322"/>
    </row>
    <row r="881" spans="3:14" ht="28" customHeight="1" x14ac:dyDescent="0.25">
      <c r="C881" s="329"/>
      <c r="I881" s="322"/>
      <c r="J881" s="322"/>
      <c r="K881" s="322"/>
      <c r="L881" s="322"/>
      <c r="N881" s="322"/>
    </row>
    <row r="882" spans="3:14" ht="28" customHeight="1" x14ac:dyDescent="0.25">
      <c r="C882" s="329"/>
      <c r="I882" s="322"/>
      <c r="J882" s="322"/>
      <c r="K882" s="322"/>
      <c r="L882" s="322"/>
      <c r="N882" s="322"/>
    </row>
    <row r="883" spans="3:14" ht="28" customHeight="1" x14ac:dyDescent="0.25">
      <c r="C883" s="329"/>
      <c r="I883" s="322"/>
      <c r="J883" s="322"/>
      <c r="K883" s="322"/>
      <c r="L883" s="322"/>
      <c r="N883" s="322"/>
    </row>
    <row r="884" spans="3:14" ht="28" customHeight="1" x14ac:dyDescent="0.25">
      <c r="C884" s="329"/>
      <c r="I884" s="322"/>
      <c r="J884" s="322"/>
      <c r="K884" s="322"/>
      <c r="L884" s="322"/>
      <c r="N884" s="322"/>
    </row>
    <row r="885" spans="3:14" ht="28" customHeight="1" x14ac:dyDescent="0.25">
      <c r="C885" s="329"/>
      <c r="I885" s="322"/>
      <c r="J885" s="322"/>
      <c r="K885" s="322"/>
      <c r="L885" s="322"/>
      <c r="N885" s="322"/>
    </row>
    <row r="886" spans="3:14" ht="28" customHeight="1" x14ac:dyDescent="0.25">
      <c r="C886" s="329"/>
      <c r="I886" s="322"/>
      <c r="J886" s="322"/>
      <c r="K886" s="322"/>
      <c r="L886" s="322"/>
      <c r="N886" s="322"/>
    </row>
    <row r="887" spans="3:14" ht="28" customHeight="1" x14ac:dyDescent="0.25">
      <c r="C887" s="329"/>
      <c r="I887" s="322"/>
      <c r="J887" s="322"/>
      <c r="K887" s="322"/>
      <c r="L887" s="322"/>
      <c r="N887" s="322"/>
    </row>
    <row r="888" spans="3:14" ht="28" customHeight="1" x14ac:dyDescent="0.25">
      <c r="C888" s="329"/>
      <c r="I888" s="322"/>
      <c r="J888" s="322"/>
      <c r="K888" s="322"/>
      <c r="L888" s="322"/>
      <c r="N888" s="322"/>
    </row>
    <row r="889" spans="3:14" ht="28" customHeight="1" x14ac:dyDescent="0.25">
      <c r="C889" s="329"/>
      <c r="I889" s="322"/>
      <c r="J889" s="322"/>
      <c r="K889" s="322"/>
      <c r="L889" s="322"/>
      <c r="N889" s="322"/>
    </row>
    <row r="890" spans="3:14" ht="28" customHeight="1" x14ac:dyDescent="0.25">
      <c r="C890" s="329"/>
      <c r="I890" s="322"/>
      <c r="J890" s="322"/>
      <c r="K890" s="322"/>
      <c r="L890" s="322"/>
      <c r="N890" s="322"/>
    </row>
    <row r="891" spans="3:14" ht="28" customHeight="1" x14ac:dyDescent="0.25">
      <c r="C891" s="329"/>
      <c r="I891" s="322"/>
      <c r="J891" s="322"/>
      <c r="K891" s="322"/>
      <c r="L891" s="322"/>
      <c r="N891" s="322"/>
    </row>
    <row r="892" spans="3:14" ht="28" customHeight="1" x14ac:dyDescent="0.25">
      <c r="C892" s="329"/>
      <c r="I892" s="322"/>
      <c r="J892" s="322"/>
      <c r="K892" s="322"/>
      <c r="L892" s="322"/>
      <c r="N892" s="322"/>
    </row>
    <row r="893" spans="3:14" ht="28" customHeight="1" x14ac:dyDescent="0.25">
      <c r="C893" s="329"/>
      <c r="I893" s="322"/>
      <c r="J893" s="322"/>
      <c r="K893" s="322"/>
      <c r="L893" s="322"/>
      <c r="N893" s="322"/>
    </row>
    <row r="894" spans="3:14" ht="28" customHeight="1" x14ac:dyDescent="0.25">
      <c r="C894" s="329"/>
      <c r="I894" s="322"/>
      <c r="J894" s="322"/>
      <c r="K894" s="322"/>
      <c r="L894" s="322"/>
      <c r="N894" s="322"/>
    </row>
    <row r="895" spans="3:14" ht="28" customHeight="1" x14ac:dyDescent="0.25">
      <c r="C895" s="329"/>
      <c r="I895" s="322"/>
      <c r="J895" s="322"/>
      <c r="K895" s="322"/>
      <c r="L895" s="322"/>
      <c r="N895" s="322"/>
    </row>
    <row r="896" spans="3:14" ht="28" customHeight="1" x14ac:dyDescent="0.25">
      <c r="C896" s="329"/>
      <c r="I896" s="322"/>
      <c r="J896" s="322"/>
      <c r="K896" s="322"/>
      <c r="L896" s="322"/>
      <c r="N896" s="322"/>
    </row>
    <row r="897" spans="3:14" ht="28" customHeight="1" x14ac:dyDescent="0.25">
      <c r="C897" s="329"/>
      <c r="I897" s="322"/>
      <c r="J897" s="322"/>
      <c r="K897" s="322"/>
      <c r="L897" s="322"/>
      <c r="N897" s="322"/>
    </row>
    <row r="898" spans="3:14" ht="28" customHeight="1" x14ac:dyDescent="0.25">
      <c r="C898" s="329"/>
      <c r="I898" s="322"/>
      <c r="J898" s="322"/>
      <c r="K898" s="322"/>
      <c r="L898" s="322"/>
      <c r="N898" s="322"/>
    </row>
    <row r="899" spans="3:14" ht="28" customHeight="1" x14ac:dyDescent="0.25">
      <c r="C899" s="329"/>
      <c r="I899" s="322"/>
      <c r="J899" s="322"/>
      <c r="K899" s="322"/>
      <c r="L899" s="322"/>
      <c r="N899" s="322"/>
    </row>
    <row r="900" spans="3:14" ht="28" customHeight="1" x14ac:dyDescent="0.25">
      <c r="C900" s="329"/>
      <c r="I900" s="322"/>
      <c r="J900" s="322"/>
      <c r="K900" s="322"/>
      <c r="L900" s="322"/>
      <c r="N900" s="322"/>
    </row>
    <row r="901" spans="3:14" ht="28" customHeight="1" x14ac:dyDescent="0.25">
      <c r="C901" s="329"/>
      <c r="I901" s="322"/>
      <c r="J901" s="322"/>
      <c r="K901" s="322"/>
      <c r="L901" s="322"/>
      <c r="N901" s="322"/>
    </row>
    <row r="902" spans="3:14" ht="28" customHeight="1" x14ac:dyDescent="0.25">
      <c r="C902" s="329"/>
      <c r="I902" s="322"/>
      <c r="J902" s="322"/>
      <c r="K902" s="322"/>
      <c r="L902" s="322"/>
      <c r="N902" s="322"/>
    </row>
    <row r="903" spans="3:14" ht="28" customHeight="1" x14ac:dyDescent="0.25">
      <c r="C903" s="329"/>
      <c r="I903" s="322"/>
      <c r="J903" s="322"/>
      <c r="K903" s="322"/>
      <c r="L903" s="322"/>
      <c r="N903" s="322"/>
    </row>
    <row r="904" spans="3:14" ht="28" customHeight="1" x14ac:dyDescent="0.25">
      <c r="C904" s="329"/>
      <c r="I904" s="322"/>
      <c r="J904" s="322"/>
      <c r="K904" s="322"/>
      <c r="L904" s="322"/>
      <c r="N904" s="322"/>
    </row>
    <row r="905" spans="3:14" ht="28" customHeight="1" x14ac:dyDescent="0.25">
      <c r="C905" s="329"/>
      <c r="I905" s="322"/>
      <c r="J905" s="322"/>
      <c r="K905" s="322"/>
      <c r="L905" s="322"/>
      <c r="N905" s="322"/>
    </row>
    <row r="906" spans="3:14" ht="28" customHeight="1" x14ac:dyDescent="0.25">
      <c r="C906" s="329"/>
      <c r="I906" s="322"/>
      <c r="J906" s="322"/>
      <c r="K906" s="322"/>
      <c r="L906" s="322"/>
      <c r="N906" s="322"/>
    </row>
    <row r="907" spans="3:14" ht="28" customHeight="1" x14ac:dyDescent="0.25">
      <c r="C907" s="329"/>
      <c r="I907" s="322"/>
      <c r="J907" s="322"/>
      <c r="K907" s="322"/>
      <c r="L907" s="322"/>
      <c r="N907" s="322"/>
    </row>
    <row r="908" spans="3:14" ht="28" customHeight="1" x14ac:dyDescent="0.25">
      <c r="C908" s="329"/>
      <c r="I908" s="322"/>
      <c r="J908" s="322"/>
      <c r="K908" s="322"/>
      <c r="L908" s="322"/>
      <c r="N908" s="322"/>
    </row>
    <row r="909" spans="3:14" ht="28" customHeight="1" x14ac:dyDescent="0.25">
      <c r="C909" s="329"/>
      <c r="I909" s="322"/>
      <c r="J909" s="322"/>
      <c r="K909" s="322"/>
      <c r="L909" s="322"/>
      <c r="N909" s="322"/>
    </row>
    <row r="910" spans="3:14" ht="28" customHeight="1" x14ac:dyDescent="0.25">
      <c r="C910" s="329"/>
      <c r="I910" s="322"/>
      <c r="J910" s="322"/>
      <c r="K910" s="322"/>
      <c r="L910" s="322"/>
      <c r="N910" s="322"/>
    </row>
    <row r="911" spans="3:14" ht="28" customHeight="1" x14ac:dyDescent="0.25">
      <c r="C911" s="329"/>
      <c r="I911" s="322"/>
      <c r="J911" s="322"/>
      <c r="K911" s="322"/>
      <c r="L911" s="322"/>
      <c r="N911" s="322"/>
    </row>
    <row r="912" spans="3:14" ht="28" customHeight="1" x14ac:dyDescent="0.25">
      <c r="C912" s="329"/>
      <c r="I912" s="322"/>
      <c r="J912" s="322"/>
      <c r="K912" s="322"/>
      <c r="L912" s="322"/>
      <c r="N912" s="322"/>
    </row>
    <row r="913" spans="3:14" ht="28" customHeight="1" x14ac:dyDescent="0.25">
      <c r="C913" s="329"/>
      <c r="I913" s="322"/>
      <c r="J913" s="322"/>
      <c r="K913" s="322"/>
      <c r="L913" s="322"/>
      <c r="N913" s="322"/>
    </row>
    <row r="914" spans="3:14" ht="28" customHeight="1" x14ac:dyDescent="0.25">
      <c r="C914" s="329"/>
      <c r="I914" s="322"/>
      <c r="J914" s="322"/>
      <c r="K914" s="322"/>
      <c r="L914" s="322"/>
      <c r="N914" s="322"/>
    </row>
    <row r="915" spans="3:14" ht="28" customHeight="1" x14ac:dyDescent="0.25">
      <c r="C915" s="329"/>
      <c r="I915" s="322"/>
      <c r="J915" s="322"/>
      <c r="K915" s="322"/>
      <c r="L915" s="322"/>
      <c r="N915" s="322"/>
    </row>
    <row r="916" spans="3:14" ht="28" customHeight="1" x14ac:dyDescent="0.25">
      <c r="C916" s="329"/>
      <c r="I916" s="322"/>
      <c r="J916" s="322"/>
      <c r="K916" s="322"/>
      <c r="L916" s="322"/>
      <c r="N916" s="322"/>
    </row>
    <row r="917" spans="3:14" ht="28" customHeight="1" x14ac:dyDescent="0.25">
      <c r="C917" s="329"/>
      <c r="I917" s="322"/>
      <c r="J917" s="322"/>
      <c r="K917" s="322"/>
      <c r="L917" s="322"/>
      <c r="N917" s="322"/>
    </row>
    <row r="918" spans="3:14" ht="28" customHeight="1" x14ac:dyDescent="0.25">
      <c r="C918" s="329"/>
      <c r="I918" s="322"/>
      <c r="J918" s="322"/>
      <c r="K918" s="322"/>
      <c r="L918" s="322"/>
      <c r="N918" s="322"/>
    </row>
    <row r="919" spans="3:14" ht="28" customHeight="1" x14ac:dyDescent="0.25">
      <c r="C919" s="329"/>
      <c r="I919" s="322"/>
      <c r="J919" s="322"/>
      <c r="K919" s="322"/>
      <c r="L919" s="322"/>
      <c r="N919" s="322"/>
    </row>
    <row r="920" spans="3:14" ht="28" customHeight="1" x14ac:dyDescent="0.25">
      <c r="C920" s="329"/>
      <c r="I920" s="322"/>
      <c r="J920" s="322"/>
      <c r="K920" s="322"/>
      <c r="L920" s="322"/>
      <c r="N920" s="322"/>
    </row>
    <row r="921" spans="3:14" ht="28" customHeight="1" x14ac:dyDescent="0.25">
      <c r="C921" s="329"/>
      <c r="I921" s="322"/>
      <c r="J921" s="322"/>
      <c r="K921" s="322"/>
      <c r="L921" s="322"/>
      <c r="N921" s="322"/>
    </row>
    <row r="922" spans="3:14" ht="28" customHeight="1" x14ac:dyDescent="0.25">
      <c r="C922" s="329"/>
      <c r="I922" s="322"/>
      <c r="J922" s="322"/>
      <c r="K922" s="322"/>
      <c r="L922" s="322"/>
      <c r="N922" s="322"/>
    </row>
    <row r="923" spans="3:14" ht="28" customHeight="1" x14ac:dyDescent="0.25">
      <c r="C923" s="329"/>
      <c r="I923" s="322"/>
      <c r="J923" s="322"/>
      <c r="K923" s="322"/>
      <c r="L923" s="322"/>
      <c r="N923" s="322"/>
    </row>
    <row r="924" spans="3:14" ht="28" customHeight="1" x14ac:dyDescent="0.25">
      <c r="C924" s="329"/>
      <c r="I924" s="322"/>
      <c r="J924" s="322"/>
      <c r="K924" s="322"/>
      <c r="L924" s="322"/>
      <c r="N924" s="322"/>
    </row>
    <row r="925" spans="3:14" ht="28" customHeight="1" x14ac:dyDescent="0.25">
      <c r="C925" s="329"/>
      <c r="I925" s="322"/>
      <c r="J925" s="322"/>
      <c r="K925" s="322"/>
      <c r="L925" s="322"/>
      <c r="N925" s="322"/>
    </row>
    <row r="926" spans="3:14" ht="28" customHeight="1" x14ac:dyDescent="0.25">
      <c r="C926" s="329"/>
      <c r="I926" s="322"/>
      <c r="J926" s="322"/>
      <c r="K926" s="322"/>
      <c r="L926" s="322"/>
      <c r="N926" s="322"/>
    </row>
    <row r="927" spans="3:14" ht="28" customHeight="1" x14ac:dyDescent="0.25">
      <c r="C927" s="329"/>
      <c r="I927" s="322"/>
      <c r="J927" s="322"/>
      <c r="K927" s="322"/>
      <c r="L927" s="322"/>
      <c r="N927" s="322"/>
    </row>
    <row r="928" spans="3:14" ht="28" customHeight="1" x14ac:dyDescent="0.25">
      <c r="C928" s="329"/>
      <c r="I928" s="322"/>
      <c r="J928" s="322"/>
      <c r="K928" s="322"/>
      <c r="L928" s="322"/>
      <c r="N928" s="322"/>
    </row>
    <row r="929" spans="3:14" ht="28" customHeight="1" x14ac:dyDescent="0.25">
      <c r="C929" s="329"/>
      <c r="I929" s="322"/>
      <c r="J929" s="322"/>
      <c r="K929" s="322"/>
      <c r="L929" s="322"/>
      <c r="N929" s="322"/>
    </row>
    <row r="930" spans="3:14" ht="28" customHeight="1" x14ac:dyDescent="0.25">
      <c r="C930" s="329"/>
      <c r="I930" s="322"/>
      <c r="J930" s="322"/>
      <c r="K930" s="322"/>
      <c r="L930" s="322"/>
      <c r="N930" s="322"/>
    </row>
    <row r="931" spans="3:14" ht="28" customHeight="1" x14ac:dyDescent="0.25">
      <c r="C931" s="329"/>
      <c r="I931" s="322"/>
      <c r="J931" s="322"/>
      <c r="K931" s="322"/>
      <c r="L931" s="322"/>
      <c r="N931" s="322"/>
    </row>
    <row r="932" spans="3:14" ht="28" customHeight="1" x14ac:dyDescent="0.25">
      <c r="C932" s="329"/>
      <c r="I932" s="322"/>
      <c r="J932" s="322"/>
      <c r="K932" s="322"/>
      <c r="L932" s="322"/>
      <c r="N932" s="322"/>
    </row>
    <row r="933" spans="3:14" ht="28" customHeight="1" x14ac:dyDescent="0.25">
      <c r="C933" s="329"/>
      <c r="I933" s="322"/>
      <c r="J933" s="322"/>
      <c r="K933" s="322"/>
      <c r="L933" s="322"/>
      <c r="N933" s="322"/>
    </row>
    <row r="934" spans="3:14" ht="28" customHeight="1" x14ac:dyDescent="0.25">
      <c r="C934" s="329"/>
      <c r="I934" s="322"/>
      <c r="J934" s="322"/>
      <c r="K934" s="322"/>
      <c r="L934" s="322"/>
      <c r="N934" s="322"/>
    </row>
    <row r="935" spans="3:14" ht="28" customHeight="1" x14ac:dyDescent="0.25">
      <c r="C935" s="329"/>
      <c r="I935" s="322"/>
      <c r="J935" s="322"/>
      <c r="K935" s="322"/>
      <c r="L935" s="322"/>
      <c r="N935" s="322"/>
    </row>
    <row r="936" spans="3:14" ht="28" customHeight="1" x14ac:dyDescent="0.25">
      <c r="C936" s="329"/>
      <c r="I936" s="322"/>
      <c r="J936" s="322"/>
      <c r="K936" s="322"/>
      <c r="L936" s="322"/>
      <c r="N936" s="322"/>
    </row>
    <row r="937" spans="3:14" ht="28" customHeight="1" x14ac:dyDescent="0.25">
      <c r="C937" s="329"/>
      <c r="I937" s="322"/>
      <c r="J937" s="322"/>
      <c r="K937" s="322"/>
      <c r="L937" s="322"/>
      <c r="N937" s="322"/>
    </row>
    <row r="938" spans="3:14" ht="28" customHeight="1" x14ac:dyDescent="0.25">
      <c r="C938" s="329"/>
      <c r="I938" s="322"/>
      <c r="J938" s="322"/>
      <c r="K938" s="322"/>
      <c r="L938" s="322"/>
      <c r="N938" s="322"/>
    </row>
    <row r="939" spans="3:14" ht="28" customHeight="1" x14ac:dyDescent="0.25">
      <c r="C939" s="329"/>
      <c r="I939" s="322"/>
      <c r="J939" s="322"/>
      <c r="K939" s="322"/>
      <c r="L939" s="322"/>
      <c r="N939" s="322"/>
    </row>
    <row r="940" spans="3:14" ht="28" customHeight="1" x14ac:dyDescent="0.25">
      <c r="C940" s="329"/>
      <c r="I940" s="322"/>
      <c r="J940" s="322"/>
      <c r="K940" s="322"/>
      <c r="L940" s="322"/>
      <c r="N940" s="322"/>
    </row>
    <row r="941" spans="3:14" ht="28" customHeight="1" x14ac:dyDescent="0.25">
      <c r="C941" s="329"/>
      <c r="I941" s="322"/>
      <c r="J941" s="322"/>
      <c r="K941" s="322"/>
      <c r="L941" s="322"/>
      <c r="N941" s="322"/>
    </row>
    <row r="942" spans="3:14" ht="28" customHeight="1" x14ac:dyDescent="0.25">
      <c r="C942" s="329"/>
      <c r="I942" s="322"/>
      <c r="J942" s="322"/>
      <c r="K942" s="322"/>
      <c r="L942" s="322"/>
      <c r="N942" s="322"/>
    </row>
    <row r="943" spans="3:14" ht="28" customHeight="1" x14ac:dyDescent="0.25">
      <c r="C943" s="329"/>
      <c r="I943" s="322"/>
      <c r="J943" s="322"/>
      <c r="K943" s="322"/>
      <c r="L943" s="322"/>
      <c r="N943" s="322"/>
    </row>
    <row r="944" spans="3:14" ht="28" customHeight="1" x14ac:dyDescent="0.25">
      <c r="C944" s="329"/>
      <c r="I944" s="322"/>
      <c r="J944" s="322"/>
      <c r="K944" s="322"/>
      <c r="L944" s="322"/>
      <c r="N944" s="322"/>
    </row>
    <row r="945" spans="3:14" ht="28" customHeight="1" x14ac:dyDescent="0.25">
      <c r="C945" s="329"/>
      <c r="I945" s="322"/>
      <c r="J945" s="322"/>
      <c r="K945" s="322"/>
      <c r="L945" s="322"/>
      <c r="N945" s="322"/>
    </row>
    <row r="946" spans="3:14" ht="28" customHeight="1" x14ac:dyDescent="0.25">
      <c r="C946" s="329"/>
      <c r="I946" s="322"/>
      <c r="J946" s="322"/>
      <c r="K946" s="322"/>
      <c r="L946" s="322"/>
      <c r="N946" s="322"/>
    </row>
    <row r="947" spans="3:14" ht="28" customHeight="1" x14ac:dyDescent="0.25">
      <c r="C947" s="329"/>
      <c r="I947" s="322"/>
      <c r="J947" s="322"/>
      <c r="K947" s="322"/>
      <c r="L947" s="322"/>
      <c r="N947" s="322"/>
    </row>
    <row r="948" spans="3:14" ht="28" customHeight="1" x14ac:dyDescent="0.25">
      <c r="C948" s="329"/>
      <c r="I948" s="322"/>
      <c r="J948" s="322"/>
      <c r="K948" s="322"/>
      <c r="L948" s="322"/>
      <c r="N948" s="322"/>
    </row>
    <row r="949" spans="3:14" ht="28" customHeight="1" x14ac:dyDescent="0.25">
      <c r="C949" s="329"/>
      <c r="I949" s="322"/>
      <c r="J949" s="322"/>
      <c r="K949" s="322"/>
      <c r="L949" s="322"/>
      <c r="N949" s="322"/>
    </row>
    <row r="950" spans="3:14" ht="28" customHeight="1" x14ac:dyDescent="0.25">
      <c r="C950" s="329"/>
      <c r="I950" s="322"/>
      <c r="J950" s="322"/>
      <c r="K950" s="322"/>
      <c r="L950" s="322"/>
      <c r="N950" s="322"/>
    </row>
    <row r="951" spans="3:14" ht="28" customHeight="1" x14ac:dyDescent="0.25">
      <c r="C951" s="329"/>
      <c r="I951" s="322"/>
      <c r="J951" s="322"/>
      <c r="K951" s="322"/>
      <c r="L951" s="322"/>
      <c r="N951" s="322"/>
    </row>
    <row r="952" spans="3:14" ht="28" customHeight="1" x14ac:dyDescent="0.25">
      <c r="C952" s="329"/>
      <c r="I952" s="322"/>
      <c r="J952" s="322"/>
      <c r="K952" s="322"/>
      <c r="L952" s="322"/>
      <c r="N952" s="322"/>
    </row>
    <row r="953" spans="3:14" ht="28" customHeight="1" x14ac:dyDescent="0.25">
      <c r="C953" s="329"/>
      <c r="I953" s="322"/>
      <c r="J953" s="322"/>
      <c r="K953" s="322"/>
      <c r="L953" s="322"/>
      <c r="N953" s="322"/>
    </row>
    <row r="954" spans="3:14" ht="28" customHeight="1" x14ac:dyDescent="0.25">
      <c r="C954" s="329"/>
      <c r="I954" s="322"/>
      <c r="J954" s="322"/>
      <c r="K954" s="322"/>
      <c r="L954" s="322"/>
      <c r="N954" s="322"/>
    </row>
    <row r="955" spans="3:14" ht="28" customHeight="1" x14ac:dyDescent="0.25">
      <c r="C955" s="329"/>
      <c r="I955" s="322"/>
      <c r="J955" s="322"/>
      <c r="K955" s="322"/>
      <c r="L955" s="322"/>
      <c r="N955" s="322"/>
    </row>
    <row r="956" spans="3:14" ht="28" customHeight="1" x14ac:dyDescent="0.25">
      <c r="C956" s="329"/>
      <c r="I956" s="322"/>
      <c r="J956" s="322"/>
      <c r="K956" s="322"/>
      <c r="L956" s="322"/>
      <c r="N956" s="322"/>
    </row>
    <row r="957" spans="3:14" ht="28" customHeight="1" x14ac:dyDescent="0.25">
      <c r="C957" s="329"/>
      <c r="I957" s="322"/>
      <c r="J957" s="322"/>
      <c r="K957" s="322"/>
      <c r="L957" s="322"/>
      <c r="N957" s="322"/>
    </row>
    <row r="958" spans="3:14" ht="28" customHeight="1" x14ac:dyDescent="0.25">
      <c r="C958" s="329"/>
      <c r="I958" s="322"/>
      <c r="J958" s="322"/>
      <c r="K958" s="322"/>
      <c r="L958" s="322"/>
      <c r="N958" s="322"/>
    </row>
    <row r="959" spans="3:14" ht="28" customHeight="1" x14ac:dyDescent="0.25">
      <c r="C959" s="329"/>
      <c r="I959" s="322"/>
      <c r="J959" s="322"/>
      <c r="K959" s="322"/>
      <c r="L959" s="322"/>
      <c r="N959" s="322"/>
    </row>
    <row r="960" spans="3:14" ht="28" customHeight="1" x14ac:dyDescent="0.25">
      <c r="C960" s="329"/>
      <c r="I960" s="322"/>
      <c r="J960" s="322"/>
      <c r="K960" s="322"/>
      <c r="L960" s="322"/>
      <c r="N960" s="322"/>
    </row>
    <row r="961" spans="3:14" ht="28" customHeight="1" x14ac:dyDescent="0.25">
      <c r="C961" s="329"/>
      <c r="I961" s="322"/>
      <c r="J961" s="322"/>
      <c r="K961" s="322"/>
      <c r="L961" s="322"/>
      <c r="N961" s="322"/>
    </row>
    <row r="962" spans="3:14" ht="28" customHeight="1" x14ac:dyDescent="0.25">
      <c r="C962" s="329"/>
      <c r="I962" s="322"/>
      <c r="J962" s="322"/>
      <c r="K962" s="322"/>
      <c r="L962" s="322"/>
      <c r="N962" s="322"/>
    </row>
    <row r="963" spans="3:14" ht="28" customHeight="1" x14ac:dyDescent="0.25">
      <c r="C963" s="329"/>
      <c r="I963" s="322"/>
      <c r="J963" s="322"/>
      <c r="K963" s="322"/>
      <c r="L963" s="322"/>
      <c r="N963" s="322"/>
    </row>
    <row r="964" spans="3:14" ht="28" customHeight="1" x14ac:dyDescent="0.25">
      <c r="C964" s="329"/>
      <c r="I964" s="322"/>
      <c r="J964" s="322"/>
      <c r="K964" s="322"/>
      <c r="L964" s="322"/>
      <c r="N964" s="322"/>
    </row>
    <row r="965" spans="3:14" ht="28" customHeight="1" x14ac:dyDescent="0.25">
      <c r="C965" s="329"/>
      <c r="I965" s="322"/>
      <c r="J965" s="322"/>
      <c r="K965" s="322"/>
      <c r="L965" s="322"/>
      <c r="N965" s="322"/>
    </row>
    <row r="966" spans="3:14" ht="28" customHeight="1" x14ac:dyDescent="0.25">
      <c r="C966" s="329"/>
      <c r="I966" s="322"/>
      <c r="J966" s="322"/>
      <c r="K966" s="322"/>
      <c r="L966" s="322"/>
      <c r="N966" s="322"/>
    </row>
    <row r="967" spans="3:14" ht="28" customHeight="1" x14ac:dyDescent="0.25">
      <c r="C967" s="329"/>
      <c r="I967" s="322"/>
      <c r="J967" s="322"/>
      <c r="K967" s="322"/>
      <c r="L967" s="322"/>
      <c r="N967" s="322"/>
    </row>
    <row r="968" spans="3:14" ht="28" customHeight="1" x14ac:dyDescent="0.25">
      <c r="C968" s="329"/>
      <c r="I968" s="322"/>
      <c r="J968" s="322"/>
      <c r="K968" s="322"/>
      <c r="L968" s="322"/>
      <c r="N968" s="322"/>
    </row>
    <row r="969" spans="3:14" ht="28" customHeight="1" x14ac:dyDescent="0.25">
      <c r="C969" s="329"/>
      <c r="I969" s="322"/>
      <c r="J969" s="322"/>
      <c r="K969" s="322"/>
      <c r="L969" s="322"/>
      <c r="N969" s="322"/>
    </row>
    <row r="970" spans="3:14" ht="28" customHeight="1" x14ac:dyDescent="0.25">
      <c r="C970" s="329"/>
      <c r="I970" s="322"/>
      <c r="J970" s="322"/>
      <c r="K970" s="322"/>
      <c r="L970" s="322"/>
      <c r="N970" s="322"/>
    </row>
    <row r="971" spans="3:14" ht="28" customHeight="1" x14ac:dyDescent="0.25">
      <c r="C971" s="329"/>
      <c r="I971" s="322"/>
      <c r="J971" s="322"/>
      <c r="K971" s="322"/>
      <c r="L971" s="322"/>
      <c r="N971" s="322"/>
    </row>
    <row r="972" spans="3:14" ht="28" customHeight="1" x14ac:dyDescent="0.25">
      <c r="C972" s="329"/>
      <c r="I972" s="322"/>
      <c r="J972" s="322"/>
      <c r="K972" s="322"/>
      <c r="L972" s="322"/>
      <c r="N972" s="322"/>
    </row>
    <row r="973" spans="3:14" ht="28" customHeight="1" x14ac:dyDescent="0.25">
      <c r="C973" s="329"/>
      <c r="I973" s="322"/>
      <c r="J973" s="322"/>
      <c r="K973" s="322"/>
      <c r="L973" s="322"/>
      <c r="N973" s="322"/>
    </row>
    <row r="974" spans="3:14" ht="28" customHeight="1" x14ac:dyDescent="0.25">
      <c r="C974" s="329"/>
      <c r="I974" s="322"/>
      <c r="J974" s="322"/>
      <c r="K974" s="322"/>
      <c r="L974" s="322"/>
      <c r="N974" s="322"/>
    </row>
    <row r="975" spans="3:14" ht="28" customHeight="1" x14ac:dyDescent="0.25">
      <c r="C975" s="329"/>
      <c r="I975" s="322"/>
      <c r="J975" s="322"/>
      <c r="K975" s="322"/>
      <c r="L975" s="322"/>
      <c r="N975" s="322"/>
    </row>
    <row r="976" spans="3:14" ht="28" customHeight="1" x14ac:dyDescent="0.25">
      <c r="C976" s="329"/>
      <c r="I976" s="322"/>
      <c r="J976" s="322"/>
      <c r="K976" s="322"/>
      <c r="L976" s="322"/>
      <c r="N976" s="322"/>
    </row>
    <row r="977" spans="3:14" ht="28" customHeight="1" x14ac:dyDescent="0.25">
      <c r="C977" s="329"/>
      <c r="I977" s="322"/>
      <c r="J977" s="322"/>
      <c r="K977" s="322"/>
      <c r="L977" s="322"/>
      <c r="N977" s="322"/>
    </row>
    <row r="978" spans="3:14" ht="28" customHeight="1" x14ac:dyDescent="0.25">
      <c r="C978" s="329"/>
      <c r="I978" s="322"/>
      <c r="J978" s="322"/>
      <c r="K978" s="322"/>
      <c r="L978" s="322"/>
      <c r="N978" s="322"/>
    </row>
    <row r="979" spans="3:14" ht="28" customHeight="1" x14ac:dyDescent="0.25">
      <c r="C979" s="329"/>
      <c r="I979" s="322"/>
      <c r="J979" s="322"/>
      <c r="K979" s="322"/>
      <c r="L979" s="322"/>
      <c r="N979" s="322"/>
    </row>
    <row r="980" spans="3:14" ht="28" customHeight="1" x14ac:dyDescent="0.25">
      <c r="C980" s="329"/>
      <c r="I980" s="322"/>
      <c r="J980" s="322"/>
      <c r="K980" s="322"/>
      <c r="L980" s="322"/>
      <c r="N980" s="322"/>
    </row>
    <row r="981" spans="3:14" ht="28" customHeight="1" x14ac:dyDescent="0.25">
      <c r="C981" s="329"/>
      <c r="I981" s="322"/>
      <c r="J981" s="322"/>
      <c r="K981" s="322"/>
      <c r="L981" s="322"/>
      <c r="N981" s="322"/>
    </row>
    <row r="982" spans="3:14" ht="28" customHeight="1" x14ac:dyDescent="0.25">
      <c r="C982" s="329"/>
      <c r="I982" s="322"/>
      <c r="J982" s="322"/>
      <c r="K982" s="322"/>
      <c r="L982" s="322"/>
      <c r="N982" s="322"/>
    </row>
    <row r="983" spans="3:14" ht="28" customHeight="1" x14ac:dyDescent="0.25">
      <c r="C983" s="329"/>
      <c r="I983" s="322"/>
      <c r="J983" s="322"/>
      <c r="K983" s="322"/>
      <c r="L983" s="322"/>
      <c r="N983" s="322"/>
    </row>
    <row r="984" spans="3:14" ht="28" customHeight="1" x14ac:dyDescent="0.25">
      <c r="C984" s="329"/>
      <c r="I984" s="322"/>
      <c r="J984" s="322"/>
      <c r="K984" s="322"/>
      <c r="L984" s="322"/>
      <c r="N984" s="322"/>
    </row>
    <row r="985" spans="3:14" ht="28" customHeight="1" x14ac:dyDescent="0.25">
      <c r="C985" s="329"/>
      <c r="I985" s="322"/>
      <c r="J985" s="322"/>
      <c r="K985" s="322"/>
      <c r="L985" s="322"/>
      <c r="N985" s="322"/>
    </row>
    <row r="986" spans="3:14" ht="28" customHeight="1" x14ac:dyDescent="0.25">
      <c r="C986" s="329"/>
      <c r="I986" s="322"/>
      <c r="J986" s="322"/>
      <c r="K986" s="322"/>
      <c r="L986" s="322"/>
      <c r="N986" s="322"/>
    </row>
    <row r="987" spans="3:14" ht="28" customHeight="1" x14ac:dyDescent="0.25">
      <c r="C987" s="329"/>
      <c r="I987" s="322"/>
      <c r="J987" s="322"/>
      <c r="K987" s="322"/>
      <c r="L987" s="322"/>
      <c r="N987" s="322"/>
    </row>
    <row r="988" spans="3:14" ht="28" customHeight="1" x14ac:dyDescent="0.25">
      <c r="C988" s="329"/>
      <c r="I988" s="322"/>
      <c r="J988" s="322"/>
      <c r="K988" s="322"/>
      <c r="L988" s="322"/>
      <c r="N988" s="322"/>
    </row>
    <row r="989" spans="3:14" ht="28" customHeight="1" x14ac:dyDescent="0.25">
      <c r="C989" s="329"/>
      <c r="I989" s="322"/>
      <c r="J989" s="322"/>
      <c r="K989" s="322"/>
      <c r="L989" s="322"/>
      <c r="N989" s="322"/>
    </row>
    <row r="990" spans="3:14" ht="28" customHeight="1" x14ac:dyDescent="0.25">
      <c r="C990" s="329"/>
      <c r="I990" s="322"/>
      <c r="J990" s="322"/>
      <c r="K990" s="322"/>
      <c r="L990" s="322"/>
      <c r="N990" s="322"/>
    </row>
    <row r="991" spans="3:14" ht="28" customHeight="1" x14ac:dyDescent="0.25">
      <c r="C991" s="329"/>
      <c r="I991" s="322"/>
      <c r="J991" s="322"/>
      <c r="K991" s="322"/>
      <c r="L991" s="322"/>
      <c r="N991" s="322"/>
    </row>
    <row r="992" spans="3:14" ht="28" customHeight="1" x14ac:dyDescent="0.25">
      <c r="C992" s="329"/>
      <c r="I992" s="322"/>
      <c r="J992" s="322"/>
      <c r="K992" s="322"/>
      <c r="L992" s="322"/>
      <c r="N992" s="322"/>
    </row>
    <row r="993" spans="3:14" ht="28" customHeight="1" x14ac:dyDescent="0.25">
      <c r="C993" s="329"/>
      <c r="I993" s="322"/>
      <c r="J993" s="322"/>
      <c r="K993" s="322"/>
      <c r="L993" s="322"/>
      <c r="N993" s="322"/>
    </row>
    <row r="994" spans="3:14" ht="28" customHeight="1" x14ac:dyDescent="0.25">
      <c r="C994" s="329"/>
      <c r="I994" s="322"/>
      <c r="J994" s="322"/>
      <c r="K994" s="322"/>
      <c r="L994" s="322"/>
      <c r="N994" s="322"/>
    </row>
    <row r="995" spans="3:14" ht="28" customHeight="1" x14ac:dyDescent="0.25">
      <c r="C995" s="329"/>
      <c r="I995" s="322"/>
      <c r="J995" s="322"/>
      <c r="K995" s="322"/>
      <c r="L995" s="322"/>
      <c r="N995" s="322"/>
    </row>
    <row r="996" spans="3:14" ht="28" customHeight="1" x14ac:dyDescent="0.25">
      <c r="C996" s="329"/>
      <c r="I996" s="322"/>
      <c r="J996" s="322"/>
      <c r="K996" s="322"/>
      <c r="L996" s="322"/>
      <c r="N996" s="322"/>
    </row>
    <row r="997" spans="3:14" ht="28" customHeight="1" x14ac:dyDescent="0.25">
      <c r="C997" s="329"/>
      <c r="I997" s="322"/>
      <c r="J997" s="322"/>
      <c r="K997" s="322"/>
      <c r="L997" s="322"/>
      <c r="N997" s="322"/>
    </row>
    <row r="998" spans="3:14" ht="28" customHeight="1" x14ac:dyDescent="0.25">
      <c r="C998" s="329"/>
      <c r="I998" s="322"/>
      <c r="J998" s="322"/>
      <c r="K998" s="322"/>
      <c r="L998" s="322"/>
      <c r="N998" s="322"/>
    </row>
    <row r="999" spans="3:14" ht="28" customHeight="1" x14ac:dyDescent="0.25">
      <c r="C999" s="329"/>
      <c r="I999" s="322"/>
      <c r="J999" s="322"/>
      <c r="K999" s="322"/>
      <c r="L999" s="322"/>
      <c r="N999" s="322"/>
    </row>
    <row r="1000" spans="3:14" ht="28" customHeight="1" x14ac:dyDescent="0.25">
      <c r="C1000" s="329"/>
      <c r="I1000" s="322"/>
      <c r="J1000" s="322"/>
      <c r="K1000" s="322"/>
      <c r="L1000" s="322"/>
      <c r="N1000" s="322"/>
    </row>
    <row r="1001" spans="3:14" ht="28" customHeight="1" x14ac:dyDescent="0.25">
      <c r="C1001" s="329"/>
      <c r="I1001" s="322"/>
      <c r="J1001" s="322"/>
      <c r="K1001" s="322"/>
      <c r="L1001" s="322"/>
      <c r="N1001" s="322"/>
    </row>
    <row r="1002" spans="3:14" ht="28" customHeight="1" x14ac:dyDescent="0.25">
      <c r="C1002" s="329"/>
      <c r="I1002" s="322"/>
      <c r="J1002" s="322"/>
      <c r="K1002" s="322"/>
      <c r="L1002" s="322"/>
      <c r="N1002" s="322"/>
    </row>
    <row r="1003" spans="3:14" ht="28" customHeight="1" x14ac:dyDescent="0.25">
      <c r="C1003" s="329"/>
      <c r="I1003" s="322"/>
      <c r="J1003" s="322"/>
      <c r="K1003" s="322"/>
      <c r="L1003" s="322"/>
      <c r="N1003" s="322"/>
    </row>
    <row r="1004" spans="3:14" ht="28" customHeight="1" x14ac:dyDescent="0.25">
      <c r="C1004" s="329"/>
      <c r="I1004" s="322"/>
      <c r="J1004" s="322"/>
      <c r="K1004" s="322"/>
      <c r="L1004" s="322"/>
      <c r="N1004" s="322"/>
    </row>
    <row r="1005" spans="3:14" ht="28" customHeight="1" x14ac:dyDescent="0.25">
      <c r="C1005" s="329"/>
      <c r="I1005" s="322"/>
      <c r="J1005" s="322"/>
      <c r="K1005" s="322"/>
      <c r="L1005" s="322"/>
      <c r="N1005" s="322"/>
    </row>
    <row r="1006" spans="3:14" ht="28" customHeight="1" x14ac:dyDescent="0.25">
      <c r="C1006" s="329"/>
      <c r="I1006" s="322"/>
      <c r="J1006" s="322"/>
      <c r="K1006" s="322"/>
      <c r="L1006" s="322"/>
      <c r="N1006" s="322"/>
    </row>
    <row r="1007" spans="3:14" ht="28" customHeight="1" x14ac:dyDescent="0.25">
      <c r="C1007" s="329"/>
      <c r="I1007" s="322"/>
      <c r="J1007" s="322"/>
      <c r="K1007" s="322"/>
      <c r="L1007" s="322"/>
      <c r="N1007" s="322"/>
    </row>
    <row r="1008" spans="3:14" ht="28" customHeight="1" x14ac:dyDescent="0.25">
      <c r="C1008" s="329"/>
      <c r="I1008" s="322"/>
      <c r="J1008" s="322"/>
      <c r="K1008" s="322"/>
      <c r="L1008" s="322"/>
      <c r="N1008" s="322"/>
    </row>
    <row r="1009" spans="3:14" ht="28" customHeight="1" x14ac:dyDescent="0.25">
      <c r="C1009" s="329"/>
      <c r="I1009" s="322"/>
      <c r="J1009" s="322"/>
      <c r="K1009" s="322"/>
      <c r="L1009" s="322"/>
      <c r="N1009" s="322"/>
    </row>
    <row r="1010" spans="3:14" ht="28" customHeight="1" x14ac:dyDescent="0.25">
      <c r="C1010" s="329"/>
      <c r="I1010" s="322"/>
      <c r="J1010" s="322"/>
      <c r="K1010" s="322"/>
      <c r="L1010" s="322"/>
      <c r="N1010" s="322"/>
    </row>
    <row r="1011" spans="3:14" ht="28" customHeight="1" x14ac:dyDescent="0.25">
      <c r="C1011" s="329"/>
      <c r="I1011" s="322"/>
      <c r="J1011" s="322"/>
      <c r="K1011" s="322"/>
      <c r="L1011" s="322"/>
      <c r="N1011" s="322"/>
    </row>
    <row r="1012" spans="3:14" ht="28" customHeight="1" x14ac:dyDescent="0.25">
      <c r="C1012" s="329"/>
      <c r="I1012" s="322"/>
      <c r="J1012" s="322"/>
      <c r="K1012" s="322"/>
      <c r="L1012" s="322"/>
      <c r="N1012" s="322"/>
    </row>
    <row r="1013" spans="3:14" ht="28" customHeight="1" x14ac:dyDescent="0.25">
      <c r="C1013" s="329"/>
      <c r="I1013" s="322"/>
      <c r="J1013" s="322"/>
      <c r="K1013" s="322"/>
      <c r="L1013" s="322"/>
      <c r="N1013" s="322"/>
    </row>
    <row r="1014" spans="3:14" ht="28" customHeight="1" x14ac:dyDescent="0.25">
      <c r="C1014" s="329"/>
      <c r="I1014" s="322"/>
      <c r="J1014" s="322"/>
      <c r="K1014" s="322"/>
      <c r="L1014" s="322"/>
      <c r="N1014" s="322"/>
    </row>
    <row r="1015" spans="3:14" ht="28" customHeight="1" x14ac:dyDescent="0.25">
      <c r="C1015" s="329"/>
      <c r="I1015" s="322"/>
      <c r="J1015" s="322"/>
      <c r="K1015" s="322"/>
      <c r="L1015" s="322"/>
      <c r="N1015" s="322"/>
    </row>
    <row r="1016" spans="3:14" ht="28" customHeight="1" x14ac:dyDescent="0.25">
      <c r="C1016" s="329"/>
      <c r="I1016" s="322"/>
      <c r="J1016" s="322"/>
      <c r="K1016" s="322"/>
      <c r="L1016" s="322"/>
      <c r="N1016" s="322"/>
    </row>
    <row r="1017" spans="3:14" ht="28" customHeight="1" x14ac:dyDescent="0.25">
      <c r="C1017" s="329"/>
      <c r="I1017" s="322"/>
      <c r="J1017" s="322"/>
      <c r="K1017" s="322"/>
      <c r="L1017" s="322"/>
      <c r="N1017" s="322"/>
    </row>
    <row r="1018" spans="3:14" ht="28" customHeight="1" x14ac:dyDescent="0.25">
      <c r="C1018" s="329"/>
      <c r="I1018" s="322"/>
      <c r="J1018" s="322"/>
      <c r="K1018" s="322"/>
      <c r="L1018" s="322"/>
      <c r="N1018" s="322"/>
    </row>
    <row r="1019" spans="3:14" ht="28" customHeight="1" x14ac:dyDescent="0.25">
      <c r="C1019" s="329"/>
      <c r="I1019" s="322"/>
      <c r="J1019" s="322"/>
      <c r="K1019" s="322"/>
      <c r="L1019" s="322"/>
      <c r="N1019" s="322"/>
    </row>
    <row r="1020" spans="3:14" ht="28" customHeight="1" x14ac:dyDescent="0.25">
      <c r="C1020" s="329"/>
      <c r="I1020" s="322"/>
      <c r="J1020" s="322"/>
      <c r="K1020" s="322"/>
      <c r="L1020" s="322"/>
      <c r="N1020" s="322"/>
    </row>
    <row r="1021" spans="3:14" ht="28" customHeight="1" x14ac:dyDescent="0.25">
      <c r="C1021" s="329"/>
      <c r="I1021" s="322"/>
      <c r="J1021" s="322"/>
      <c r="K1021" s="322"/>
      <c r="L1021" s="322"/>
      <c r="N1021" s="322"/>
    </row>
    <row r="1022" spans="3:14" ht="28" customHeight="1" x14ac:dyDescent="0.25">
      <c r="C1022" s="329"/>
      <c r="I1022" s="322"/>
      <c r="J1022" s="322"/>
      <c r="K1022" s="322"/>
      <c r="L1022" s="322"/>
      <c r="N1022" s="322"/>
    </row>
    <row r="1023" spans="3:14" ht="28" customHeight="1" x14ac:dyDescent="0.25">
      <c r="C1023" s="329"/>
      <c r="I1023" s="322"/>
      <c r="J1023" s="322"/>
      <c r="K1023" s="322"/>
      <c r="L1023" s="322"/>
      <c r="N1023" s="322"/>
    </row>
    <row r="1024" spans="3:14" ht="28" customHeight="1" x14ac:dyDescent="0.25">
      <c r="C1024" s="329"/>
      <c r="I1024" s="322"/>
      <c r="J1024" s="322"/>
      <c r="K1024" s="322"/>
      <c r="L1024" s="322"/>
      <c r="N1024" s="322"/>
    </row>
    <row r="1025" spans="3:14" ht="28" customHeight="1" x14ac:dyDescent="0.25">
      <c r="C1025" s="329"/>
      <c r="I1025" s="322"/>
      <c r="J1025" s="322"/>
      <c r="K1025" s="322"/>
      <c r="L1025" s="322"/>
      <c r="N1025" s="322"/>
    </row>
    <row r="1026" spans="3:14" ht="28" customHeight="1" x14ac:dyDescent="0.25">
      <c r="C1026" s="329"/>
      <c r="I1026" s="322"/>
      <c r="J1026" s="322"/>
      <c r="K1026" s="322"/>
      <c r="L1026" s="322"/>
      <c r="N1026" s="322"/>
    </row>
    <row r="1027" spans="3:14" ht="28" customHeight="1" x14ac:dyDescent="0.25">
      <c r="C1027" s="329"/>
      <c r="I1027" s="322"/>
      <c r="J1027" s="322"/>
      <c r="K1027" s="322"/>
      <c r="L1027" s="322"/>
      <c r="N1027" s="322"/>
    </row>
    <row r="1028" spans="3:14" ht="28" customHeight="1" x14ac:dyDescent="0.25">
      <c r="C1028" s="329"/>
      <c r="I1028" s="322"/>
      <c r="J1028" s="322"/>
      <c r="K1028" s="322"/>
      <c r="L1028" s="322"/>
      <c r="N1028" s="322"/>
    </row>
    <row r="1029" spans="3:14" ht="28" customHeight="1" x14ac:dyDescent="0.25">
      <c r="C1029" s="329"/>
      <c r="I1029" s="322"/>
      <c r="J1029" s="322"/>
      <c r="K1029" s="322"/>
      <c r="L1029" s="322"/>
      <c r="N1029" s="322"/>
    </row>
    <row r="1030" spans="3:14" ht="28" customHeight="1" x14ac:dyDescent="0.25">
      <c r="C1030" s="329"/>
      <c r="I1030" s="322"/>
      <c r="J1030" s="322"/>
      <c r="K1030" s="322"/>
      <c r="L1030" s="322"/>
      <c r="N1030" s="322"/>
    </row>
    <row r="1031" spans="3:14" ht="28" customHeight="1" x14ac:dyDescent="0.25">
      <c r="C1031" s="329"/>
      <c r="I1031" s="322"/>
      <c r="J1031" s="322"/>
      <c r="K1031" s="322"/>
      <c r="L1031" s="322"/>
      <c r="N1031" s="322"/>
    </row>
    <row r="1032" spans="3:14" ht="28" customHeight="1" x14ac:dyDescent="0.25">
      <c r="C1032" s="329"/>
      <c r="I1032" s="322"/>
      <c r="J1032" s="322"/>
      <c r="K1032" s="322"/>
      <c r="L1032" s="322"/>
      <c r="N1032" s="322"/>
    </row>
    <row r="1033" spans="3:14" ht="28" customHeight="1" x14ac:dyDescent="0.25">
      <c r="C1033" s="329"/>
      <c r="I1033" s="322"/>
      <c r="J1033" s="322"/>
      <c r="K1033" s="322"/>
      <c r="L1033" s="322"/>
      <c r="N1033" s="322"/>
    </row>
    <row r="1034" spans="3:14" ht="28" customHeight="1" x14ac:dyDescent="0.25">
      <c r="C1034" s="329"/>
      <c r="I1034" s="322"/>
      <c r="J1034" s="322"/>
      <c r="K1034" s="322"/>
      <c r="L1034" s="322"/>
      <c r="N1034" s="322"/>
    </row>
    <row r="1035" spans="3:14" ht="28" customHeight="1" x14ac:dyDescent="0.25">
      <c r="C1035" s="329"/>
      <c r="I1035" s="322"/>
      <c r="J1035" s="322"/>
      <c r="K1035" s="322"/>
      <c r="L1035" s="322"/>
      <c r="N1035" s="322"/>
    </row>
    <row r="1036" spans="3:14" ht="28" customHeight="1" x14ac:dyDescent="0.25">
      <c r="C1036" s="329"/>
      <c r="I1036" s="322"/>
      <c r="J1036" s="322"/>
      <c r="K1036" s="322"/>
      <c r="L1036" s="322"/>
      <c r="N1036" s="322"/>
    </row>
    <row r="1037" spans="3:14" ht="28" customHeight="1" x14ac:dyDescent="0.25">
      <c r="C1037" s="329"/>
      <c r="I1037" s="322"/>
      <c r="J1037" s="322"/>
      <c r="K1037" s="322"/>
      <c r="L1037" s="322"/>
      <c r="N1037" s="322"/>
    </row>
    <row r="1038" spans="3:14" ht="28" customHeight="1" x14ac:dyDescent="0.25">
      <c r="C1038" s="329"/>
      <c r="I1038" s="322"/>
      <c r="J1038" s="322"/>
      <c r="K1038" s="322"/>
      <c r="L1038" s="322"/>
      <c r="N1038" s="322"/>
    </row>
    <row r="1039" spans="3:14" ht="28" customHeight="1" x14ac:dyDescent="0.25">
      <c r="C1039" s="329"/>
      <c r="I1039" s="322"/>
      <c r="J1039" s="322"/>
      <c r="K1039" s="322"/>
      <c r="L1039" s="322"/>
      <c r="N1039" s="322"/>
    </row>
    <row r="1040" spans="3:14" ht="28" customHeight="1" x14ac:dyDescent="0.25">
      <c r="C1040" s="329"/>
      <c r="I1040" s="322"/>
      <c r="J1040" s="322"/>
      <c r="K1040" s="322"/>
      <c r="L1040" s="322"/>
      <c r="N1040" s="322"/>
    </row>
    <row r="1041" spans="3:14" ht="28" customHeight="1" x14ac:dyDescent="0.25">
      <c r="C1041" s="329"/>
      <c r="I1041" s="322"/>
      <c r="J1041" s="322"/>
      <c r="K1041" s="322"/>
      <c r="L1041" s="322"/>
      <c r="N1041" s="322"/>
    </row>
    <row r="1042" spans="3:14" ht="28" customHeight="1" x14ac:dyDescent="0.25">
      <c r="C1042" s="329"/>
      <c r="I1042" s="322"/>
      <c r="J1042" s="322"/>
      <c r="K1042" s="322"/>
      <c r="L1042" s="322"/>
      <c r="N1042" s="322"/>
    </row>
    <row r="1043" spans="3:14" ht="28" customHeight="1" x14ac:dyDescent="0.25">
      <c r="C1043" s="329"/>
      <c r="I1043" s="322"/>
      <c r="J1043" s="322"/>
      <c r="K1043" s="322"/>
      <c r="L1043" s="322"/>
      <c r="N1043" s="322"/>
    </row>
    <row r="1044" spans="3:14" ht="28" customHeight="1" x14ac:dyDescent="0.25">
      <c r="C1044" s="329"/>
      <c r="I1044" s="322"/>
      <c r="J1044" s="322"/>
      <c r="K1044" s="322"/>
      <c r="L1044" s="322"/>
      <c r="N1044" s="322"/>
    </row>
    <row r="1045" spans="3:14" ht="28" customHeight="1" x14ac:dyDescent="0.25">
      <c r="C1045" s="329"/>
      <c r="I1045" s="322"/>
      <c r="J1045" s="322"/>
      <c r="K1045" s="322"/>
      <c r="L1045" s="322"/>
      <c r="N1045" s="322"/>
    </row>
    <row r="1046" spans="3:14" ht="28" customHeight="1" x14ac:dyDescent="0.25">
      <c r="C1046" s="329"/>
      <c r="I1046" s="322"/>
      <c r="J1046" s="322"/>
      <c r="K1046" s="322"/>
      <c r="L1046" s="322"/>
      <c r="N1046" s="322"/>
    </row>
    <row r="1047" spans="3:14" ht="28" customHeight="1" x14ac:dyDescent="0.25">
      <c r="C1047" s="329"/>
      <c r="I1047" s="322"/>
      <c r="J1047" s="322"/>
      <c r="K1047" s="322"/>
      <c r="L1047" s="322"/>
      <c r="N1047" s="322"/>
    </row>
    <row r="1048" spans="3:14" ht="28" customHeight="1" x14ac:dyDescent="0.25">
      <c r="C1048" s="329"/>
      <c r="I1048" s="322"/>
      <c r="J1048" s="322"/>
      <c r="K1048" s="322"/>
      <c r="L1048" s="322"/>
      <c r="N1048" s="322"/>
    </row>
    <row r="1049" spans="3:14" ht="28" customHeight="1" x14ac:dyDescent="0.25">
      <c r="C1049" s="329"/>
      <c r="I1049" s="322"/>
      <c r="J1049" s="322"/>
      <c r="K1049" s="322"/>
      <c r="L1049" s="322"/>
      <c r="N1049" s="322"/>
    </row>
    <row r="1050" spans="3:14" ht="28" customHeight="1" x14ac:dyDescent="0.25">
      <c r="C1050" s="329"/>
      <c r="I1050" s="322"/>
      <c r="J1050" s="322"/>
      <c r="K1050" s="322"/>
      <c r="L1050" s="322"/>
      <c r="N1050" s="322"/>
    </row>
    <row r="1051" spans="3:14" ht="28" customHeight="1" x14ac:dyDescent="0.25">
      <c r="C1051" s="329"/>
      <c r="I1051" s="322"/>
      <c r="J1051" s="322"/>
      <c r="K1051" s="322"/>
      <c r="L1051" s="322"/>
      <c r="N1051" s="322"/>
    </row>
    <row r="1052" spans="3:14" ht="28" customHeight="1" x14ac:dyDescent="0.25">
      <c r="C1052" s="329"/>
      <c r="I1052" s="322"/>
      <c r="J1052" s="322"/>
      <c r="K1052" s="322"/>
      <c r="L1052" s="322"/>
      <c r="N1052" s="322"/>
    </row>
    <row r="1053" spans="3:14" ht="28" customHeight="1" x14ac:dyDescent="0.25">
      <c r="C1053" s="329"/>
      <c r="I1053" s="322"/>
      <c r="J1053" s="322"/>
      <c r="K1053" s="322"/>
      <c r="L1053" s="322"/>
      <c r="N1053" s="322"/>
    </row>
  </sheetData>
  <autoFilter ref="M1:M1053"/>
  <phoneticPr fontId="35" type="noConversion"/>
  <conditionalFormatting sqref="A226">
    <cfRule type="expression" dxfId="17" priority="4" stopIfTrue="1">
      <formula>$J226=SMALL($J$226:$J$233,1)</formula>
    </cfRule>
    <cfRule type="expression" dxfId="16" priority="5" stopIfTrue="1">
      <formula>$J226=SMALL($J$226:$J$233,2)</formula>
    </cfRule>
    <cfRule type="expression" dxfId="15" priority="6">
      <formula>$J226=SMALL($J$226:$J$233,3)</formula>
    </cfRule>
  </conditionalFormatting>
  <conditionalFormatting sqref="A227:A233">
    <cfRule type="expression" dxfId="14" priority="1" stopIfTrue="1">
      <formula>$J227=SMALL($J$226:$J$233,1)</formula>
    </cfRule>
    <cfRule type="expression" dxfId="13" priority="2" stopIfTrue="1">
      <formula>$J227=SMALL($J$226:$J$233,2)</formula>
    </cfRule>
    <cfRule type="expression" dxfId="12" priority="3">
      <formula>$J227=SMALL($J$226:$J$233,3)</formula>
    </cfRule>
  </conditionalFormatting>
  <pageMargins left="0" right="0" top="0" bottom="0.35433070866141736" header="0" footer="0"/>
  <pageSetup scale="51" orientation="landscape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053"/>
  <sheetViews>
    <sheetView topLeftCell="A55" zoomScale="75" zoomScaleNormal="75" zoomScalePageLayoutView="75" workbookViewId="0">
      <pane ySplit="620" topLeftCell="A84" activePane="bottomLeft"/>
      <selection activeCell="A55" sqref="A1:D1048576"/>
      <selection pane="bottomLeft" activeCell="F99" sqref="F99"/>
    </sheetView>
  </sheetViews>
  <sheetFormatPr baseColWidth="10" defaultColWidth="14.5" defaultRowHeight="28" customHeight="1" x14ac:dyDescent="0.2"/>
  <cols>
    <col min="1" max="1" width="41.83203125" customWidth="1"/>
    <col min="2" max="3" width="8.5" customWidth="1"/>
    <col min="4" max="4" width="27" customWidth="1"/>
    <col min="5" max="5" width="20.5" customWidth="1"/>
    <col min="6" max="6" width="18.5" customWidth="1"/>
    <col min="7" max="7" width="17.5" customWidth="1"/>
    <col min="8" max="8" width="19.5" customWidth="1"/>
    <col min="9" max="9" width="29.1640625" customWidth="1"/>
    <col min="10" max="11" width="26.33203125" customWidth="1"/>
    <col min="12" max="12" width="16.6640625" hidden="1" customWidth="1"/>
    <col min="13" max="13" width="14.5" hidden="1" customWidth="1"/>
    <col min="14" max="14" width="12.5" hidden="1" customWidth="1"/>
    <col min="15" max="15" width="24.33203125" style="68" hidden="1" customWidth="1"/>
    <col min="16" max="16" width="12.5" customWidth="1"/>
    <col min="17" max="27" width="8.5" customWidth="1"/>
  </cols>
  <sheetData>
    <row r="1" spans="1:27" s="58" customFormat="1" ht="28" customHeight="1" thickBot="1" x14ac:dyDescent="0.25">
      <c r="A1" s="82" t="s">
        <v>69</v>
      </c>
      <c r="B1" s="83" t="s">
        <v>5</v>
      </c>
      <c r="C1" s="84" t="s">
        <v>6</v>
      </c>
      <c r="D1" s="85" t="s">
        <v>7</v>
      </c>
      <c r="E1" s="86" t="s">
        <v>8</v>
      </c>
      <c r="F1" s="86" t="s">
        <v>9</v>
      </c>
      <c r="G1" s="86" t="s">
        <v>10</v>
      </c>
      <c r="H1" s="87" t="s">
        <v>11</v>
      </c>
      <c r="I1" s="88" t="s">
        <v>12</v>
      </c>
      <c r="J1" s="89" t="s">
        <v>13</v>
      </c>
      <c r="K1" s="90" t="s">
        <v>14</v>
      </c>
      <c r="L1" s="91" t="s">
        <v>23</v>
      </c>
      <c r="M1" s="92" t="s">
        <v>0</v>
      </c>
      <c r="N1" s="10"/>
      <c r="O1" s="93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ht="28" customHeight="1" thickBot="1" x14ac:dyDescent="0.35">
      <c r="B2" s="14"/>
      <c r="C2" s="6"/>
      <c r="D2" s="94"/>
      <c r="E2" s="30"/>
      <c r="F2" s="10"/>
      <c r="G2" s="95"/>
      <c r="H2" s="1"/>
      <c r="L2" s="1"/>
      <c r="M2" s="60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28" customHeight="1" thickBot="1" x14ac:dyDescent="0.35">
      <c r="A3" s="4" t="s">
        <v>56</v>
      </c>
      <c r="B3" s="15"/>
      <c r="C3" s="18"/>
      <c r="D3" s="17"/>
      <c r="E3" s="3"/>
      <c r="F3" s="32"/>
      <c r="G3" s="32"/>
      <c r="H3" s="12"/>
      <c r="L3" s="1"/>
      <c r="M3" s="60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28" customHeight="1" thickBot="1" x14ac:dyDescent="0.35">
      <c r="A4" s="1"/>
      <c r="B4" s="19" t="s">
        <v>2</v>
      </c>
      <c r="C4" s="20" t="s">
        <v>3</v>
      </c>
      <c r="D4" s="21"/>
      <c r="E4" s="22"/>
      <c r="F4" s="22"/>
      <c r="G4" s="22"/>
      <c r="H4" s="444">
        <f>MAX(H6:H8)-MIN(H6:H8)</f>
        <v>10.916666666666714</v>
      </c>
      <c r="I4" s="34"/>
      <c r="J4" s="34"/>
      <c r="K4" s="23"/>
      <c r="L4" s="23"/>
      <c r="M4" s="60"/>
      <c r="N4" s="1"/>
      <c r="O4" s="67" t="s">
        <v>65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8" customHeight="1" x14ac:dyDescent="0.45">
      <c r="A5" s="36" t="s">
        <v>4</v>
      </c>
      <c r="B5" s="37" t="s">
        <v>5</v>
      </c>
      <c r="C5" s="38" t="s">
        <v>6</v>
      </c>
      <c r="D5" s="39" t="s">
        <v>7</v>
      </c>
      <c r="E5" s="40" t="s">
        <v>8</v>
      </c>
      <c r="F5" s="40" t="s">
        <v>9</v>
      </c>
      <c r="G5" s="40" t="s">
        <v>10</v>
      </c>
      <c r="H5" s="41" t="s">
        <v>11</v>
      </c>
      <c r="I5" s="42" t="s">
        <v>12</v>
      </c>
      <c r="J5" s="43" t="s">
        <v>13</v>
      </c>
      <c r="K5" s="44" t="s">
        <v>14</v>
      </c>
      <c r="L5" s="35" t="s">
        <v>23</v>
      </c>
      <c r="M5" s="60" t="s">
        <v>25</v>
      </c>
      <c r="N5" s="17" t="s">
        <v>24</v>
      </c>
      <c r="O5" s="67" t="s">
        <v>23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8" hidden="1" customHeight="1" x14ac:dyDescent="0.3">
      <c r="A6" s="45" t="s">
        <v>19</v>
      </c>
      <c r="B6" s="46"/>
      <c r="C6" s="47"/>
      <c r="D6" s="62">
        <v>0.42708333333333331</v>
      </c>
      <c r="E6" s="63"/>
      <c r="F6" s="49" t="str">
        <f>IF(E6="","",E6-D6)</f>
        <v/>
      </c>
      <c r="G6" s="49" t="str">
        <f t="shared" ref="G6:G15" si="0">F6</f>
        <v/>
      </c>
      <c r="H6" s="50" t="str">
        <f t="shared" ref="H6:H15" si="1">IF(E6="","",(E6-D6)*1440)</f>
        <v/>
      </c>
      <c r="I6" s="61">
        <v>0.78100000000000003</v>
      </c>
      <c r="J6" s="52" t="str">
        <f>IF(H6="","",H6*I6)</f>
        <v/>
      </c>
      <c r="K6" s="53" t="str">
        <f>IF(H6="","",RANK(J6,J6:J15,1))</f>
        <v/>
      </c>
      <c r="L6" s="64" t="str">
        <f t="shared" ref="L6:L15" si="2">A6</f>
        <v>SEAL</v>
      </c>
      <c r="M6" s="60" t="str">
        <f>D$2&amp;"-"&amp;N6</f>
        <v>-1</v>
      </c>
      <c r="N6" s="149">
        <v>1</v>
      </c>
      <c r="O6" s="128" t="str">
        <f>IF(ISNA(VLOOKUP(N6,$K6:$L15,2,FALSE)),"",VLOOKUP(N6,$K6:$L15,2,FALSE))</f>
        <v>BLUE PETER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8" customHeight="1" x14ac:dyDescent="0.3">
      <c r="A7" s="45" t="s">
        <v>80</v>
      </c>
      <c r="B7" s="46"/>
      <c r="C7" s="47"/>
      <c r="D7" s="62">
        <v>0.42708333333333331</v>
      </c>
      <c r="E7" s="63">
        <v>0.48758101851851854</v>
      </c>
      <c r="F7" s="49">
        <f t="shared" ref="F7:F15" si="3">IF(E7="","",E7-D7)</f>
        <v>6.0497685185185224E-2</v>
      </c>
      <c r="G7" s="49">
        <f t="shared" si="0"/>
        <v>6.0497685185185224E-2</v>
      </c>
      <c r="H7" s="50">
        <f t="shared" si="1"/>
        <v>87.116666666666717</v>
      </c>
      <c r="I7" s="61">
        <v>0.78400000000000003</v>
      </c>
      <c r="J7" s="52">
        <f t="shared" ref="J7:J15" si="4">IF(H7="","",H7*I7)</f>
        <v>68.299466666666703</v>
      </c>
      <c r="K7" s="53">
        <f>IF(H7="","",RANK(J7,J6:J15,1))</f>
        <v>5</v>
      </c>
      <c r="L7" s="64" t="str">
        <f t="shared" si="2"/>
        <v>HIGHTIDE</v>
      </c>
      <c r="M7" s="60" t="str">
        <f t="shared" ref="M7:M15" si="5">D$2&amp;"-"&amp;N7</f>
        <v>-2</v>
      </c>
      <c r="N7" s="149">
        <v>2</v>
      </c>
      <c r="O7" s="128" t="str">
        <f>IF(ISNA(VLOOKUP(N7,$K6:$L15,2,FALSE)),"",VLOOKUP(N7,$K6:$L15,2,FALSE))</f>
        <v>OCEAN HARMONY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8" customHeight="1" x14ac:dyDescent="0.3">
      <c r="A8" s="45" t="s">
        <v>81</v>
      </c>
      <c r="B8" s="46"/>
      <c r="C8" s="47"/>
      <c r="D8" s="62">
        <v>0.42708333333333331</v>
      </c>
      <c r="E8" s="63">
        <v>0.48</v>
      </c>
      <c r="F8" s="49">
        <f t="shared" si="3"/>
        <v>5.2916666666666667E-2</v>
      </c>
      <c r="G8" s="49">
        <f t="shared" si="0"/>
        <v>5.2916666666666667E-2</v>
      </c>
      <c r="H8" s="50">
        <f t="shared" si="1"/>
        <v>76.2</v>
      </c>
      <c r="I8" s="61">
        <v>0.79800000000000004</v>
      </c>
      <c r="J8" s="52">
        <f t="shared" si="4"/>
        <v>60.807600000000008</v>
      </c>
      <c r="K8" s="53">
        <f>IF(H8="","",RANK(J8,J6:J15,1))</f>
        <v>1</v>
      </c>
      <c r="L8" s="64" t="str">
        <f t="shared" si="2"/>
        <v>BLUE PETER</v>
      </c>
      <c r="M8" s="60" t="str">
        <f t="shared" si="5"/>
        <v>-3</v>
      </c>
      <c r="N8" s="149">
        <v>3</v>
      </c>
      <c r="O8" s="128" t="str">
        <f>IF(ISNA(VLOOKUP(N8,$K6:$L15,2,FALSE)),"",VLOOKUP(N8,$K6:$L15,2,FALSE))</f>
        <v>SEAL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8" customHeight="1" x14ac:dyDescent="0.3">
      <c r="A9" s="45" t="s">
        <v>20</v>
      </c>
      <c r="B9" s="46"/>
      <c r="C9" s="47"/>
      <c r="D9" s="62">
        <v>0.42708333333333331</v>
      </c>
      <c r="E9" s="63">
        <v>0.48650462962962965</v>
      </c>
      <c r="F9" s="49">
        <f t="shared" si="3"/>
        <v>5.9421296296296333E-2</v>
      </c>
      <c r="G9" s="49">
        <f t="shared" si="0"/>
        <v>5.9421296296296333E-2</v>
      </c>
      <c r="H9" s="50">
        <f t="shared" si="1"/>
        <v>85.56666666666672</v>
      </c>
      <c r="I9" s="61">
        <v>0.78400000000000003</v>
      </c>
      <c r="J9" s="52">
        <f t="shared" si="4"/>
        <v>67.084266666666707</v>
      </c>
      <c r="K9" s="53">
        <f>IF(H9="","",RANK(J9,J6:J15,1))</f>
        <v>4</v>
      </c>
      <c r="L9" s="64" t="str">
        <f t="shared" si="2"/>
        <v>PIMS</v>
      </c>
      <c r="M9" s="60" t="str">
        <f t="shared" si="5"/>
        <v>-4</v>
      </c>
      <c r="N9" s="150">
        <v>4</v>
      </c>
      <c r="O9" s="151" t="str">
        <f>IF(ISNA(VLOOKUP(N9,$K6:$L15,2,FALSE)),"",VLOOKUP(N9,$K6:$L15,2,FALSE))</f>
        <v>PIMS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8" customHeight="1" x14ac:dyDescent="0.3">
      <c r="A10" s="45" t="s">
        <v>17</v>
      </c>
      <c r="B10" s="46"/>
      <c r="C10" s="47"/>
      <c r="D10" s="62">
        <v>0.42708333333333331</v>
      </c>
      <c r="E10" s="63">
        <v>0.4786111111111111</v>
      </c>
      <c r="F10" s="49">
        <f t="shared" si="3"/>
        <v>5.1527777777777783E-2</v>
      </c>
      <c r="G10" s="49">
        <f t="shared" si="0"/>
        <v>5.1527777777777783E-2</v>
      </c>
      <c r="H10" s="50">
        <f t="shared" si="1"/>
        <v>74.2</v>
      </c>
      <c r="I10" s="61">
        <v>0.85299999999999998</v>
      </c>
      <c r="J10" s="52">
        <f t="shared" si="4"/>
        <v>63.2926</v>
      </c>
      <c r="K10" s="53">
        <f>IF(H10="","",RANK(J10,J6:J15,1))</f>
        <v>2</v>
      </c>
      <c r="L10" s="64" t="str">
        <f t="shared" si="2"/>
        <v>OCEAN HARMONY</v>
      </c>
      <c r="M10" s="60" t="str">
        <f t="shared" si="5"/>
        <v>-5</v>
      </c>
      <c r="N10" s="150">
        <v>5</v>
      </c>
      <c r="O10" s="151" t="str">
        <f>IF(ISNA(VLOOKUP(N10,$K6:$L15,2,FALSE)),"",VLOOKUP(N10,$K6:$L15,2,FALSE))</f>
        <v>HIGHTIDE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8" customHeight="1" x14ac:dyDescent="0.3">
      <c r="A11" s="45" t="s">
        <v>19</v>
      </c>
      <c r="B11" s="46"/>
      <c r="C11" s="47"/>
      <c r="D11" s="62">
        <v>0.42708333333333331</v>
      </c>
      <c r="E11" s="63">
        <v>0.48511574074074071</v>
      </c>
      <c r="F11" s="49">
        <f t="shared" si="3"/>
        <v>5.8032407407407394E-2</v>
      </c>
      <c r="G11" s="49">
        <f t="shared" si="0"/>
        <v>5.8032407407407394E-2</v>
      </c>
      <c r="H11" s="50">
        <f t="shared" si="1"/>
        <v>83.566666666666649</v>
      </c>
      <c r="I11" s="61">
        <v>0.78400000000000003</v>
      </c>
      <c r="J11" s="52">
        <f t="shared" si="4"/>
        <v>65.516266666666652</v>
      </c>
      <c r="K11" s="53">
        <f>IF(H11="","",RANK(J11,J6:J15,1))</f>
        <v>3</v>
      </c>
      <c r="L11" s="64" t="str">
        <f t="shared" si="2"/>
        <v>SEAL</v>
      </c>
      <c r="M11" s="60" t="str">
        <f t="shared" si="5"/>
        <v>-6</v>
      </c>
      <c r="N11" s="150">
        <v>6</v>
      </c>
      <c r="O11" s="151" t="str">
        <f>IF(ISNA(VLOOKUP(N11,$K6:$L15,2,FALSE)),"",VLOOKUP(N11,$K6:$L15,2,FALSE))</f>
        <v/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8" hidden="1" customHeight="1" x14ac:dyDescent="0.3">
      <c r="A12" s="45" t="s">
        <v>18</v>
      </c>
      <c r="B12" s="46"/>
      <c r="C12" s="47"/>
      <c r="D12" s="62"/>
      <c r="E12" s="63"/>
      <c r="F12" s="49" t="str">
        <f t="shared" si="3"/>
        <v/>
      </c>
      <c r="G12" s="49" t="str">
        <f t="shared" si="0"/>
        <v/>
      </c>
      <c r="H12" s="50" t="str">
        <f t="shared" si="1"/>
        <v/>
      </c>
      <c r="I12" s="61">
        <v>0.81299999999999994</v>
      </c>
      <c r="J12" s="52" t="str">
        <f t="shared" si="4"/>
        <v/>
      </c>
      <c r="K12" s="53" t="str">
        <f>IF(H12="","",RANK(J12,J6:J15,1))</f>
        <v/>
      </c>
      <c r="L12" s="64" t="str">
        <f t="shared" si="2"/>
        <v>LJ windward</v>
      </c>
      <c r="M12" s="60" t="str">
        <f t="shared" si="5"/>
        <v>-7</v>
      </c>
      <c r="N12" s="150">
        <v>7</v>
      </c>
      <c r="O12" s="151" t="str">
        <f>IF(ISNA(VLOOKUP(N12,$K6:$L15,2,FALSE)),"",VLOOKUP(N12,$K6:$L15,2,FALSE))</f>
        <v/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28" hidden="1" customHeight="1" x14ac:dyDescent="0.3">
      <c r="A13" s="45" t="s">
        <v>21</v>
      </c>
      <c r="B13" s="46"/>
      <c r="C13" s="47"/>
      <c r="D13" s="62"/>
      <c r="E13" s="63"/>
      <c r="F13" s="49" t="str">
        <f t="shared" si="3"/>
        <v/>
      </c>
      <c r="G13" s="49" t="str">
        <f t="shared" si="0"/>
        <v/>
      </c>
      <c r="H13" s="50" t="str">
        <f t="shared" si="1"/>
        <v/>
      </c>
      <c r="I13" s="61">
        <v>0.80600000000000005</v>
      </c>
      <c r="J13" s="52" t="str">
        <f t="shared" si="4"/>
        <v/>
      </c>
      <c r="K13" s="53" t="str">
        <f>IF(H13="","",RANK(J13,J6:J15,1))</f>
        <v/>
      </c>
      <c r="L13" s="64" t="str">
        <f t="shared" si="2"/>
        <v>IMAGINE</v>
      </c>
      <c r="M13" s="60" t="str">
        <f t="shared" si="5"/>
        <v>-8</v>
      </c>
      <c r="N13" s="150">
        <v>8</v>
      </c>
      <c r="O13" s="151" t="str">
        <f>IF(ISNA(VLOOKUP(N13,$K6:$L15,2,FALSE)),"",VLOOKUP(N13,$K6:$L15,2,FALSE))</f>
        <v/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28" hidden="1" customHeight="1" x14ac:dyDescent="0.3">
      <c r="A14" s="45" t="s">
        <v>16</v>
      </c>
      <c r="B14" s="46"/>
      <c r="C14" s="47"/>
      <c r="D14" s="62"/>
      <c r="E14" s="63"/>
      <c r="F14" s="49" t="str">
        <f t="shared" si="3"/>
        <v/>
      </c>
      <c r="G14" s="49" t="str">
        <f t="shared" si="0"/>
        <v/>
      </c>
      <c r="H14" s="50" t="str">
        <f t="shared" si="1"/>
        <v/>
      </c>
      <c r="I14" s="61">
        <v>0.78400000000000003</v>
      </c>
      <c r="J14" s="52" t="str">
        <f t="shared" si="4"/>
        <v/>
      </c>
      <c r="K14" s="53" t="str">
        <f>IF(H14="","",RANK(J14,J6:J15,1))</f>
        <v/>
      </c>
      <c r="L14" s="64" t="str">
        <f t="shared" si="2"/>
        <v>VOLARE</v>
      </c>
      <c r="M14" s="60" t="str">
        <f t="shared" si="5"/>
        <v>-9</v>
      </c>
      <c r="N14" s="150">
        <v>9</v>
      </c>
      <c r="O14" s="151" t="str">
        <f>IF(ISNA(VLOOKUP(N14,$K6:$L15,2,FALSE)),"",VLOOKUP(N14,$K6:$L15,2,FALSE))</f>
        <v/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8" hidden="1" customHeight="1" x14ac:dyDescent="0.3">
      <c r="A15" s="55" t="s">
        <v>22</v>
      </c>
      <c r="B15" s="46"/>
      <c r="C15" s="47"/>
      <c r="D15" s="62"/>
      <c r="E15" s="63"/>
      <c r="F15" s="49" t="str">
        <f t="shared" si="3"/>
        <v/>
      </c>
      <c r="G15" s="49" t="str">
        <f t="shared" si="0"/>
        <v/>
      </c>
      <c r="H15" s="50" t="str">
        <f t="shared" si="1"/>
        <v/>
      </c>
      <c r="I15" s="61">
        <v>0.85</v>
      </c>
      <c r="J15" s="52" t="str">
        <f t="shared" si="4"/>
        <v/>
      </c>
      <c r="K15" s="53" t="str">
        <f>IF(H15="","",RANK(J15,J6:J15,1))</f>
        <v/>
      </c>
      <c r="L15" s="64" t="str">
        <f t="shared" si="2"/>
        <v>Minerva</v>
      </c>
      <c r="M15" s="60" t="str">
        <f t="shared" si="5"/>
        <v>-10</v>
      </c>
      <c r="N15" s="150">
        <v>10</v>
      </c>
      <c r="O15" s="151" t="str">
        <f>IF(ISNA(VLOOKUP(N15,$K6:$L15,2,FALSE)),"",VLOOKUP(N15,$K6:$L15,2,FALSE))</f>
        <v/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1" customHeight="1" thickBot="1" x14ac:dyDescent="0.35">
      <c r="A16" s="24"/>
      <c r="B16" s="25"/>
      <c r="C16" s="26"/>
      <c r="D16" s="27"/>
      <c r="E16" s="28"/>
      <c r="F16" s="28"/>
      <c r="G16" s="28"/>
      <c r="H16" s="26"/>
      <c r="I16" s="26"/>
      <c r="J16" s="26"/>
      <c r="K16" s="26"/>
      <c r="L16" s="26"/>
      <c r="M16" s="29"/>
      <c r="N16" s="1"/>
      <c r="O16" s="71"/>
      <c r="P16" s="29"/>
      <c r="Q16" s="29"/>
      <c r="R16" s="29"/>
      <c r="S16" s="29"/>
      <c r="T16" s="29"/>
      <c r="U16" s="29"/>
      <c r="V16" s="29"/>
      <c r="W16" s="1"/>
      <c r="X16" s="1"/>
      <c r="Y16" s="1"/>
      <c r="Z16" s="1"/>
      <c r="AA16" s="1"/>
    </row>
    <row r="17" spans="1:27" ht="28" customHeight="1" thickBot="1" x14ac:dyDescent="0.35">
      <c r="A17" s="4"/>
      <c r="B17" s="5"/>
      <c r="C17" s="6"/>
      <c r="D17" s="7"/>
      <c r="E17" s="30"/>
      <c r="F17" s="10"/>
      <c r="G17" s="10"/>
      <c r="H17" s="11"/>
      <c r="I17" s="12"/>
      <c r="J17" s="13"/>
      <c r="K17" s="1"/>
      <c r="L17" s="1"/>
      <c r="M17" s="1"/>
      <c r="N17" s="1"/>
      <c r="O17" s="67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28" customHeight="1" thickBot="1" x14ac:dyDescent="0.35">
      <c r="A18" s="4" t="s">
        <v>58</v>
      </c>
      <c r="B18" s="14"/>
      <c r="C18" s="6"/>
      <c r="D18" s="94"/>
      <c r="E18" s="30"/>
      <c r="F18" s="10"/>
      <c r="G18" s="95"/>
      <c r="H18" s="1"/>
      <c r="L18" s="1"/>
      <c r="M18" s="60"/>
      <c r="N18" s="59" t="str">
        <f>IF(ISNA(VLOOKUP(N19,$K22:$L31,2,FALSE)),"",VLOOKUP(N19,$K22:$L31,2,FALSE))</f>
        <v/>
      </c>
      <c r="O18" s="72" t="str">
        <f>IF(ISNA(VLOOKUP(O19,$K22:$L31,2,FALSE)),"",VLOOKUP(O19,$K22:$L31,2,FALSE))</f>
        <v/>
      </c>
      <c r="P18" s="59" t="str">
        <f>IF(ISNA(VLOOKUP(P19,$K22:$L31,2,FALSE)),"",VLOOKUP(P19,$K22:$L31,2,FALSE))</f>
        <v/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28" customHeight="1" thickBot="1" x14ac:dyDescent="0.35">
      <c r="A19" s="16"/>
      <c r="B19" s="15"/>
      <c r="C19" s="18"/>
      <c r="D19" s="17"/>
      <c r="E19" s="3"/>
      <c r="F19" s="32"/>
      <c r="G19" s="32"/>
      <c r="H19" s="12"/>
      <c r="L19" s="1"/>
      <c r="M19" s="60"/>
      <c r="N19" s="31"/>
      <c r="O19" s="67"/>
      <c r="P19" s="3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28" customHeight="1" thickBot="1" x14ac:dyDescent="0.35">
      <c r="A20" s="1"/>
      <c r="B20" s="19" t="s">
        <v>2</v>
      </c>
      <c r="C20" s="20" t="s">
        <v>3</v>
      </c>
      <c r="D20" s="21"/>
      <c r="E20" s="22"/>
      <c r="F20" s="22"/>
      <c r="G20" s="22"/>
      <c r="H20" s="444">
        <f>MAX(H22:H24)-MIN(H22:H24)</f>
        <v>4.7999999999999545</v>
      </c>
      <c r="I20" s="34"/>
      <c r="J20" s="34"/>
      <c r="K20" s="23"/>
      <c r="L20" s="23"/>
      <c r="M20" s="60"/>
      <c r="N20" s="1"/>
      <c r="O20" s="67" t="s">
        <v>65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28" customHeight="1" thickBot="1" x14ac:dyDescent="0.5">
      <c r="A21" s="36" t="s">
        <v>4</v>
      </c>
      <c r="B21" s="37" t="s">
        <v>5</v>
      </c>
      <c r="C21" s="38" t="s">
        <v>6</v>
      </c>
      <c r="D21" s="39" t="s">
        <v>7</v>
      </c>
      <c r="E21" s="40" t="s">
        <v>8</v>
      </c>
      <c r="F21" s="40" t="s">
        <v>9</v>
      </c>
      <c r="G21" s="40" t="s">
        <v>10</v>
      </c>
      <c r="H21" s="41" t="s">
        <v>11</v>
      </c>
      <c r="I21" s="42" t="s">
        <v>12</v>
      </c>
      <c r="J21" s="43" t="s">
        <v>13</v>
      </c>
      <c r="K21" s="44" t="s">
        <v>14</v>
      </c>
      <c r="L21" s="35" t="s">
        <v>23</v>
      </c>
      <c r="M21" s="60" t="s">
        <v>25</v>
      </c>
      <c r="N21" s="152" t="s">
        <v>24</v>
      </c>
      <c r="O21" s="153" t="s">
        <v>23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28" customHeight="1" thickBot="1" x14ac:dyDescent="0.35">
      <c r="A22" s="45" t="s">
        <v>19</v>
      </c>
      <c r="B22" s="46"/>
      <c r="C22" s="47"/>
      <c r="D22" s="62">
        <v>0.51041666666666663</v>
      </c>
      <c r="E22" s="63">
        <v>0.54758101851851848</v>
      </c>
      <c r="F22" s="49">
        <f>IF(E22="","",E22-D22)</f>
        <v>3.7164351851851851E-2</v>
      </c>
      <c r="G22" s="49">
        <f t="shared" ref="G22:G31" si="6">F22</f>
        <v>3.7164351851851851E-2</v>
      </c>
      <c r="H22" s="50">
        <f t="shared" ref="H22:H31" si="7">IF(E22="","",(E22-D22)*1440)</f>
        <v>53.516666666666666</v>
      </c>
      <c r="I22" s="61">
        <v>0.78100000000000003</v>
      </c>
      <c r="J22" s="52">
        <f>IF(H22="","",H22*I22)</f>
        <v>41.796516666666669</v>
      </c>
      <c r="K22" s="53">
        <f>IF(H22="","",RANK(J22,J22:J31,1))</f>
        <v>3</v>
      </c>
      <c r="L22" s="64" t="str">
        <f t="shared" ref="L22:L31" si="8">A22</f>
        <v>SEAL</v>
      </c>
      <c r="M22" s="60" t="str">
        <f>D18&amp;"-"&amp;N22</f>
        <v>-1</v>
      </c>
      <c r="N22" s="147">
        <v>1</v>
      </c>
      <c r="O22" s="154" t="str">
        <f>IF(ISNA(VLOOKUP(N22,$K22:$L31,2,FALSE)),"",VLOOKUP(N22,$K22:$L31,2,FALSE))</f>
        <v>BLUE PETER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28" customHeight="1" thickBot="1" x14ac:dyDescent="0.35">
      <c r="A23" s="45" t="s">
        <v>80</v>
      </c>
      <c r="B23" s="46"/>
      <c r="C23" s="47"/>
      <c r="D23" s="62">
        <v>0.51041666666666663</v>
      </c>
      <c r="E23" s="81">
        <v>0.54925925925925922</v>
      </c>
      <c r="F23" s="49">
        <f t="shared" ref="F23:F31" si="9">IF(E23="","",E23-D23)</f>
        <v>3.8842592592592595E-2</v>
      </c>
      <c r="G23" s="49">
        <f t="shared" si="6"/>
        <v>3.8842592592592595E-2</v>
      </c>
      <c r="H23" s="50">
        <f t="shared" si="7"/>
        <v>55.933333333333337</v>
      </c>
      <c r="I23" s="61">
        <v>0.78400000000000003</v>
      </c>
      <c r="J23" s="52">
        <f t="shared" ref="J23:J31" si="10">IF(H23="","",H23*I23)</f>
        <v>43.851733333333335</v>
      </c>
      <c r="K23" s="53">
        <f>IF(H23="","",RANK(J23,J22:J31,1))</f>
        <v>5</v>
      </c>
      <c r="L23" s="64" t="str">
        <f t="shared" si="8"/>
        <v>HIGHTIDE</v>
      </c>
      <c r="M23" s="60" t="str">
        <f>D18&amp;"-"&amp;N23</f>
        <v>-2</v>
      </c>
      <c r="N23" s="148">
        <v>2</v>
      </c>
      <c r="O23" s="155" t="str">
        <f>IF(ISNA(VLOOKUP(N23,$K22:$L31,2,FALSE)),"",VLOOKUP(N23,$K22:$L31,2,FALSE))</f>
        <v>PIMS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28" customHeight="1" thickBot="1" x14ac:dyDescent="0.35">
      <c r="A24" s="45" t="s">
        <v>81</v>
      </c>
      <c r="B24" s="46"/>
      <c r="C24" s="47"/>
      <c r="D24" s="62">
        <v>0.51041666666666663</v>
      </c>
      <c r="E24" s="63">
        <v>0.54592592592592593</v>
      </c>
      <c r="F24" s="49">
        <f t="shared" si="9"/>
        <v>3.5509259259259296E-2</v>
      </c>
      <c r="G24" s="49">
        <f t="shared" si="6"/>
        <v>3.5509259259259296E-2</v>
      </c>
      <c r="H24" s="50">
        <f t="shared" si="7"/>
        <v>51.133333333333383</v>
      </c>
      <c r="I24" s="61">
        <v>0.79800000000000004</v>
      </c>
      <c r="J24" s="52">
        <f t="shared" si="10"/>
        <v>40.804400000000044</v>
      </c>
      <c r="K24" s="53">
        <f>IF(H24="","",RANK(J24,J22:J31,1))</f>
        <v>1</v>
      </c>
      <c r="L24" s="64" t="str">
        <f t="shared" si="8"/>
        <v>BLUE PETER</v>
      </c>
      <c r="M24" s="60" t="str">
        <f>D18&amp;"-"&amp;N24</f>
        <v>-3</v>
      </c>
      <c r="N24" s="148">
        <v>3</v>
      </c>
      <c r="O24" s="156" t="str">
        <f>IF(ISNA(VLOOKUP(N24,$K22:$L31,2,FALSE)),"",VLOOKUP(N24,$K22:$L31,2,FALSE))</f>
        <v>SEAL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28" customHeight="1" x14ac:dyDescent="0.3">
      <c r="A25" s="45" t="s">
        <v>20</v>
      </c>
      <c r="B25" s="46"/>
      <c r="C25" s="47"/>
      <c r="D25" s="62">
        <v>0.51041666666666663</v>
      </c>
      <c r="E25" s="81">
        <v>0.54741898148148149</v>
      </c>
      <c r="F25" s="49">
        <f t="shared" si="9"/>
        <v>3.7002314814814863E-2</v>
      </c>
      <c r="G25" s="49">
        <f t="shared" si="6"/>
        <v>3.7002314814814863E-2</v>
      </c>
      <c r="H25" s="50">
        <f t="shared" si="7"/>
        <v>53.283333333333402</v>
      </c>
      <c r="I25" s="61">
        <v>0.78400000000000003</v>
      </c>
      <c r="J25" s="52">
        <f t="shared" si="10"/>
        <v>41.774133333333388</v>
      </c>
      <c r="K25" s="53">
        <f>IF(H25="","",RANK(J25,J22:J31,1))</f>
        <v>2</v>
      </c>
      <c r="L25" s="64" t="str">
        <f t="shared" si="8"/>
        <v>PIMS</v>
      </c>
      <c r="M25" s="60" t="str">
        <f>D18&amp;"-"&amp;N25</f>
        <v>-4</v>
      </c>
      <c r="N25" s="65">
        <v>4</v>
      </c>
      <c r="O25" s="69" t="str">
        <f>IF(ISNA(VLOOKUP(N25,$K22:$L31,2,FALSE)),"",VLOOKUP(N25,$K22:$L31,2,FALSE))</f>
        <v>OCEAN HARMONY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28" customHeight="1" x14ac:dyDescent="0.3">
      <c r="A26" s="45" t="s">
        <v>17</v>
      </c>
      <c r="B26" s="46"/>
      <c r="C26" s="47"/>
      <c r="D26" s="62">
        <v>0.51041666666666663</v>
      </c>
      <c r="E26" s="81">
        <v>0.54509259259259257</v>
      </c>
      <c r="F26" s="49">
        <f t="shared" si="9"/>
        <v>3.4675925925925943E-2</v>
      </c>
      <c r="G26" s="49">
        <f t="shared" si="6"/>
        <v>3.4675925925925943E-2</v>
      </c>
      <c r="H26" s="50">
        <f t="shared" si="7"/>
        <v>49.933333333333358</v>
      </c>
      <c r="I26" s="61">
        <v>0.85299999999999998</v>
      </c>
      <c r="J26" s="52">
        <f t="shared" si="10"/>
        <v>42.593133333333355</v>
      </c>
      <c r="K26" s="53">
        <f>IF(H26="","",RANK(J26,J22:J31,1))</f>
        <v>4</v>
      </c>
      <c r="L26" s="64" t="str">
        <f t="shared" si="8"/>
        <v>OCEAN HARMONY</v>
      </c>
      <c r="M26" s="60" t="str">
        <f>D18&amp;"-"&amp;N26</f>
        <v>-5</v>
      </c>
      <c r="N26" s="65">
        <v>5</v>
      </c>
      <c r="O26" s="69" t="str">
        <f>IF(ISNA(VLOOKUP(N26,$K22:$L31,2,FALSE)),"",VLOOKUP(N26,$K22:$L31,2,FALSE))</f>
        <v>HIGHTIDE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28" hidden="1" customHeight="1" x14ac:dyDescent="0.3">
      <c r="A27" s="45" t="s">
        <v>20</v>
      </c>
      <c r="B27" s="46"/>
      <c r="C27" s="47"/>
      <c r="D27" s="48"/>
      <c r="E27" s="48"/>
      <c r="F27" s="49" t="str">
        <f t="shared" si="9"/>
        <v/>
      </c>
      <c r="G27" s="49" t="str">
        <f t="shared" si="6"/>
        <v/>
      </c>
      <c r="H27" s="50" t="str">
        <f t="shared" si="7"/>
        <v/>
      </c>
      <c r="I27" s="51">
        <v>0.78400000000000003</v>
      </c>
      <c r="J27" s="52" t="str">
        <f t="shared" si="10"/>
        <v/>
      </c>
      <c r="K27" s="53" t="str">
        <f>IF(H27="","",RANK(J27,J22:J31,1))</f>
        <v/>
      </c>
      <c r="L27" s="64" t="str">
        <f t="shared" si="8"/>
        <v>PIMS</v>
      </c>
      <c r="M27" s="60" t="str">
        <f>D18&amp;"-"&amp;N27</f>
        <v>-6</v>
      </c>
      <c r="N27" s="65">
        <v>6</v>
      </c>
      <c r="O27" s="69" t="str">
        <f>IF(ISNA(VLOOKUP(N27,$K22:$L31,2,FALSE)),"",VLOOKUP(N27,$K22:$L31,2,FALSE))</f>
        <v/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28" hidden="1" customHeight="1" x14ac:dyDescent="0.3">
      <c r="A28" s="45" t="s">
        <v>18</v>
      </c>
      <c r="B28" s="46"/>
      <c r="C28" s="47"/>
      <c r="D28" s="48"/>
      <c r="E28" s="48"/>
      <c r="F28" s="49" t="str">
        <f t="shared" si="9"/>
        <v/>
      </c>
      <c r="G28" s="49" t="str">
        <f t="shared" si="6"/>
        <v/>
      </c>
      <c r="H28" s="50" t="str">
        <f t="shared" si="7"/>
        <v/>
      </c>
      <c r="I28" s="51">
        <v>0.81299999999999994</v>
      </c>
      <c r="J28" s="52" t="str">
        <f t="shared" si="10"/>
        <v/>
      </c>
      <c r="K28" s="53" t="str">
        <f>IF(H28="","",RANK(J28,J22:J31,1))</f>
        <v/>
      </c>
      <c r="L28" s="64" t="str">
        <f t="shared" si="8"/>
        <v>LJ windward</v>
      </c>
      <c r="M28" s="60" t="str">
        <f>D18&amp;"-"&amp;N28</f>
        <v>-7</v>
      </c>
      <c r="N28" s="65">
        <v>7</v>
      </c>
      <c r="O28" s="69" t="str">
        <f>IF(ISNA(VLOOKUP(N28,$K22:$L31,2,FALSE)),"",VLOOKUP(N28,$K22:$L31,2,FALSE))</f>
        <v/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28" hidden="1" customHeight="1" x14ac:dyDescent="0.3">
      <c r="A29" s="45" t="s">
        <v>21</v>
      </c>
      <c r="B29" s="46"/>
      <c r="C29" s="47"/>
      <c r="D29" s="62"/>
      <c r="E29" s="63"/>
      <c r="F29" s="49" t="str">
        <f t="shared" si="9"/>
        <v/>
      </c>
      <c r="G29" s="49" t="str">
        <f t="shared" si="6"/>
        <v/>
      </c>
      <c r="H29" s="50" t="str">
        <f t="shared" si="7"/>
        <v/>
      </c>
      <c r="I29" s="51">
        <v>0.80600000000000005</v>
      </c>
      <c r="J29" s="52" t="str">
        <f t="shared" si="10"/>
        <v/>
      </c>
      <c r="K29" s="53" t="str">
        <f>IF(H29="","",RANK(J29,J22:J31,1))</f>
        <v/>
      </c>
      <c r="L29" s="64" t="str">
        <f t="shared" si="8"/>
        <v>IMAGINE</v>
      </c>
      <c r="M29" s="60" t="str">
        <f>D18&amp;"-"&amp;N29</f>
        <v>-8</v>
      </c>
      <c r="N29" s="65">
        <v>8</v>
      </c>
      <c r="O29" s="69" t="str">
        <f>IF(ISNA(VLOOKUP(N29,$K22:$L31,2,FALSE)),"",VLOOKUP(N29,$K22:$L31,2,FALSE))</f>
        <v/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28" hidden="1" customHeight="1" x14ac:dyDescent="0.3">
      <c r="A30" s="45" t="s">
        <v>16</v>
      </c>
      <c r="B30" s="46"/>
      <c r="C30" s="47"/>
      <c r="D30" s="48"/>
      <c r="E30" s="48"/>
      <c r="F30" s="49" t="str">
        <f t="shared" si="9"/>
        <v/>
      </c>
      <c r="G30" s="49" t="str">
        <f t="shared" si="6"/>
        <v/>
      </c>
      <c r="H30" s="50" t="str">
        <f t="shared" si="7"/>
        <v/>
      </c>
      <c r="I30" s="51">
        <v>0.78400000000000003</v>
      </c>
      <c r="J30" s="52" t="str">
        <f t="shared" si="10"/>
        <v/>
      </c>
      <c r="K30" s="53" t="str">
        <f>IF(H30="","",RANK(J30,J22:J31,1))</f>
        <v/>
      </c>
      <c r="L30" s="64" t="str">
        <f t="shared" si="8"/>
        <v>VOLARE</v>
      </c>
      <c r="M30" s="60" t="str">
        <f>D18&amp;"-"&amp;N30</f>
        <v>-9</v>
      </c>
      <c r="N30" s="65">
        <v>9</v>
      </c>
      <c r="O30" s="69" t="str">
        <f>IF(ISNA(VLOOKUP(N30,$K22:$L31,2,FALSE)),"",VLOOKUP(N30,$K22:$L31,2,FALSE))</f>
        <v/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28" hidden="1" customHeight="1" thickBot="1" x14ac:dyDescent="0.35">
      <c r="A31" s="55" t="s">
        <v>22</v>
      </c>
      <c r="B31" s="46"/>
      <c r="C31" s="47"/>
      <c r="D31" s="48"/>
      <c r="E31" s="48"/>
      <c r="F31" s="49" t="str">
        <f t="shared" si="9"/>
        <v/>
      </c>
      <c r="G31" s="49" t="str">
        <f t="shared" si="6"/>
        <v/>
      </c>
      <c r="H31" s="50" t="str">
        <f t="shared" si="7"/>
        <v/>
      </c>
      <c r="I31" s="51">
        <v>0.85</v>
      </c>
      <c r="J31" s="52" t="str">
        <f t="shared" si="10"/>
        <v/>
      </c>
      <c r="K31" s="53" t="str">
        <f>IF(H31="","",RANK(J31,J22:J31,1))</f>
        <v/>
      </c>
      <c r="L31" s="64" t="str">
        <f t="shared" si="8"/>
        <v>Minerva</v>
      </c>
      <c r="M31" s="60" t="str">
        <f>D18&amp;"-"&amp;N31</f>
        <v>-10</v>
      </c>
      <c r="N31" s="66">
        <v>10</v>
      </c>
      <c r="O31" s="70" t="str">
        <f>IF(ISNA(VLOOKUP(N31,$K22:$L31,2,FALSE)),"",VLOOKUP(N31,$K22:$L31,2,FALSE))</f>
        <v/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1" customHeight="1" thickBot="1" x14ac:dyDescent="0.35">
      <c r="A32" s="24"/>
      <c r="B32" s="25"/>
      <c r="C32" s="26"/>
      <c r="D32" s="27"/>
      <c r="E32" s="28"/>
      <c r="F32" s="28"/>
      <c r="G32" s="28"/>
      <c r="H32" s="26"/>
      <c r="I32" s="26"/>
      <c r="J32" s="26"/>
      <c r="K32" s="26"/>
      <c r="L32" s="26"/>
      <c r="M32" s="29"/>
      <c r="N32" s="1"/>
      <c r="O32" s="71"/>
      <c r="P32" s="29"/>
      <c r="Q32" s="29"/>
      <c r="R32" s="29"/>
      <c r="S32" s="29"/>
      <c r="T32" s="29"/>
      <c r="U32" s="29"/>
      <c r="V32" s="29"/>
      <c r="W32" s="1"/>
      <c r="X32" s="1"/>
      <c r="Y32" s="1"/>
      <c r="Z32" s="1"/>
      <c r="AA32" s="1"/>
    </row>
    <row r="33" spans="1:27" ht="28" hidden="1" customHeight="1" thickBot="1" x14ac:dyDescent="0.35">
      <c r="A33" s="4"/>
      <c r="B33" s="5"/>
      <c r="C33" s="6"/>
      <c r="D33" s="7"/>
      <c r="E33" s="30"/>
      <c r="F33" s="10"/>
      <c r="G33" s="10"/>
      <c r="H33" s="11"/>
      <c r="I33" s="12"/>
      <c r="J33" s="13"/>
      <c r="K33" s="1"/>
      <c r="L33" s="1"/>
      <c r="M33" s="1"/>
      <c r="N33" s="1"/>
      <c r="O33" s="67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28" customHeight="1" thickBot="1" x14ac:dyDescent="0.35">
      <c r="A34" s="4" t="s">
        <v>59</v>
      </c>
      <c r="B34" s="14"/>
      <c r="C34" s="6"/>
      <c r="D34" s="94"/>
      <c r="E34" s="30"/>
      <c r="F34" s="10"/>
      <c r="G34" s="95"/>
      <c r="H34" s="1"/>
      <c r="I34" s="12"/>
      <c r="J34" s="12"/>
      <c r="K34" s="12"/>
      <c r="L34" s="1"/>
      <c r="M34" s="60"/>
      <c r="N34" s="59"/>
      <c r="O34" s="72"/>
      <c r="P34" s="59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28" customHeight="1" thickBot="1" x14ac:dyDescent="0.35">
      <c r="A35" s="16"/>
      <c r="B35" s="15"/>
      <c r="C35" s="18"/>
      <c r="D35" s="17"/>
      <c r="E35" s="3"/>
      <c r="F35" s="32"/>
      <c r="G35" s="32"/>
      <c r="H35" s="12"/>
      <c r="I35" s="12"/>
      <c r="J35" s="12"/>
      <c r="K35" s="12"/>
      <c r="L35" s="1"/>
      <c r="M35" s="60"/>
      <c r="N35" s="31"/>
      <c r="O35" s="67"/>
      <c r="P35" s="3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28" customHeight="1" thickBot="1" x14ac:dyDescent="0.35">
      <c r="A36" s="1"/>
      <c r="B36" s="19" t="s">
        <v>2</v>
      </c>
      <c r="C36" s="20" t="s">
        <v>3</v>
      </c>
      <c r="D36" s="21"/>
      <c r="E36" s="22"/>
      <c r="F36" s="22"/>
      <c r="G36" s="22"/>
      <c r="H36" s="444">
        <f>MAX(H38:H40)-MIN(H38:H40)</f>
        <v>5.6500000000000909</v>
      </c>
      <c r="I36" s="34"/>
      <c r="J36" s="34"/>
      <c r="K36" s="23"/>
      <c r="L36" s="23"/>
      <c r="M36" s="60"/>
      <c r="N36" s="1"/>
      <c r="O36" s="67" t="s">
        <v>65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28" customHeight="1" thickBot="1" x14ac:dyDescent="0.5">
      <c r="A37" s="36" t="s">
        <v>4</v>
      </c>
      <c r="B37" s="37" t="s">
        <v>5</v>
      </c>
      <c r="C37" s="38" t="s">
        <v>6</v>
      </c>
      <c r="D37" s="39" t="s">
        <v>7</v>
      </c>
      <c r="E37" s="40" t="s">
        <v>8</v>
      </c>
      <c r="F37" s="40" t="s">
        <v>9</v>
      </c>
      <c r="G37" s="40" t="s">
        <v>10</v>
      </c>
      <c r="H37" s="41" t="s">
        <v>11</v>
      </c>
      <c r="I37" s="42" t="s">
        <v>12</v>
      </c>
      <c r="J37" s="43" t="s">
        <v>13</v>
      </c>
      <c r="K37" s="44" t="s">
        <v>14</v>
      </c>
      <c r="L37" s="35" t="s">
        <v>23</v>
      </c>
      <c r="M37" s="60" t="s">
        <v>25</v>
      </c>
      <c r="N37" s="152" t="s">
        <v>24</v>
      </c>
      <c r="O37" s="153" t="s">
        <v>23</v>
      </c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28" customHeight="1" thickBot="1" x14ac:dyDescent="0.35">
      <c r="A38" s="45" t="s">
        <v>19</v>
      </c>
      <c r="B38" s="46"/>
      <c r="C38" s="47"/>
      <c r="D38" s="56">
        <v>0.56388888888888888</v>
      </c>
      <c r="E38" s="57">
        <v>0.59592592592592586</v>
      </c>
      <c r="F38" s="49">
        <f>IF(E38="","",E38-D38)</f>
        <v>3.2037037037036975E-2</v>
      </c>
      <c r="G38" s="49">
        <f t="shared" ref="G38:G47" si="11">F38</f>
        <v>3.2037037037036975E-2</v>
      </c>
      <c r="H38" s="50">
        <f t="shared" ref="H38:H47" si="12">IF(E38="","",(E38-D38)*1440)</f>
        <v>46.13333333333324</v>
      </c>
      <c r="I38" s="61">
        <v>0.78100000000000003</v>
      </c>
      <c r="J38" s="52">
        <f>IF(H38="","",H38*I38)</f>
        <v>36.030133333333261</v>
      </c>
      <c r="K38" s="53">
        <f>IF(H38="","",RANK(J38,J38:J47,1))</f>
        <v>3</v>
      </c>
      <c r="L38" s="54" t="str">
        <f t="shared" ref="L38:L47" si="13">A38</f>
        <v>SEAL</v>
      </c>
      <c r="M38" s="60" t="str">
        <f>D34&amp;"-"&amp;N38</f>
        <v>-1</v>
      </c>
      <c r="N38" s="147">
        <v>1</v>
      </c>
      <c r="O38" s="154" t="str">
        <f>IF(ISNA(VLOOKUP(N38,$K38:$L47,2,FALSE)),"",VLOOKUP(N38,$K38:$L47,2,FALSE))</f>
        <v>OCEAN HARMONY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28" customHeight="1" thickBot="1" x14ac:dyDescent="0.35">
      <c r="A39" s="45" t="s">
        <v>80</v>
      </c>
      <c r="B39" s="46"/>
      <c r="C39" s="47"/>
      <c r="D39" s="56">
        <v>0.56388888888888888</v>
      </c>
      <c r="E39" s="57">
        <v>0.59866898148148151</v>
      </c>
      <c r="F39" s="49">
        <f t="shared" ref="F39:F47" si="14">IF(E39="","",E39-D39)</f>
        <v>3.4780092592592626E-2</v>
      </c>
      <c r="G39" s="49">
        <f t="shared" si="11"/>
        <v>3.4780092592592626E-2</v>
      </c>
      <c r="H39" s="50">
        <f t="shared" si="12"/>
        <v>50.083333333333385</v>
      </c>
      <c r="I39" s="61">
        <v>0.78400000000000003</v>
      </c>
      <c r="J39" s="52">
        <f t="shared" ref="J39:J47" si="15">IF(H39="","",H39*I39)</f>
        <v>39.265333333333373</v>
      </c>
      <c r="K39" s="53">
        <f>IF(H39="","",RANK(J39,J38:J47,1))</f>
        <v>5</v>
      </c>
      <c r="L39" s="54" t="str">
        <f t="shared" si="13"/>
        <v>HIGHTIDE</v>
      </c>
      <c r="M39" s="60" t="str">
        <f>D34&amp;"-"&amp;N39</f>
        <v>-2</v>
      </c>
      <c r="N39" s="148">
        <v>2</v>
      </c>
      <c r="O39" s="155" t="str">
        <f>IF(ISNA(VLOOKUP(N39,$K38:$L47,2,FALSE)),"",VLOOKUP(N39,$K38:$L47,2,FALSE))</f>
        <v>BLUE PETER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28" customHeight="1" thickBot="1" x14ac:dyDescent="0.35">
      <c r="A40" s="45" t="s">
        <v>81</v>
      </c>
      <c r="B40" s="46"/>
      <c r="C40" s="47"/>
      <c r="D40" s="56">
        <v>0.56388888888888888</v>
      </c>
      <c r="E40" s="57">
        <v>0.59474537037037034</v>
      </c>
      <c r="F40" s="49">
        <f t="shared" si="14"/>
        <v>3.0856481481481457E-2</v>
      </c>
      <c r="G40" s="49">
        <f t="shared" si="11"/>
        <v>3.0856481481481457E-2</v>
      </c>
      <c r="H40" s="50">
        <f t="shared" si="12"/>
        <v>44.433333333333294</v>
      </c>
      <c r="I40" s="61">
        <v>0.79800000000000004</v>
      </c>
      <c r="J40" s="52">
        <f t="shared" si="15"/>
        <v>35.45779999999997</v>
      </c>
      <c r="K40" s="53">
        <f>IF(H40="","",RANK(J40,J38:J47,1))</f>
        <v>2</v>
      </c>
      <c r="L40" s="54" t="str">
        <f t="shared" si="13"/>
        <v>BLUE PETER</v>
      </c>
      <c r="M40" s="60" t="str">
        <f>D34&amp;"-"&amp;N40</f>
        <v>-3</v>
      </c>
      <c r="N40" s="148">
        <v>3</v>
      </c>
      <c r="O40" s="156" t="str">
        <f>IF(ISNA(VLOOKUP(N40,$K38:$L47,2,FALSE)),"",VLOOKUP(N40,$K38:$L47,2,FALSE))</f>
        <v>SEAL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28" customHeight="1" thickBot="1" x14ac:dyDescent="0.35">
      <c r="A41" s="45" t="s">
        <v>20</v>
      </c>
      <c r="B41" s="46"/>
      <c r="C41" s="47"/>
      <c r="D41" s="56">
        <v>0.56388888888888888</v>
      </c>
      <c r="E41" s="81">
        <v>0.59752314814814811</v>
      </c>
      <c r="F41" s="49">
        <f t="shared" si="14"/>
        <v>3.3634259259259225E-2</v>
      </c>
      <c r="G41" s="49">
        <f t="shared" si="11"/>
        <v>3.3634259259259225E-2</v>
      </c>
      <c r="H41" s="50">
        <f t="shared" si="12"/>
        <v>48.43333333333328</v>
      </c>
      <c r="I41" s="61">
        <v>0.78400000000000003</v>
      </c>
      <c r="J41" s="52">
        <f t="shared" si="15"/>
        <v>37.97173333333329</v>
      </c>
      <c r="K41" s="53">
        <f>IF(H41="","",RANK(J41,J38:J47,1))</f>
        <v>4</v>
      </c>
      <c r="L41" s="54" t="str">
        <f t="shared" si="13"/>
        <v>PIMS</v>
      </c>
      <c r="M41" s="60" t="str">
        <f>D34&amp;"-"&amp;N41</f>
        <v>-4</v>
      </c>
      <c r="N41" s="65">
        <v>4</v>
      </c>
      <c r="O41" s="69" t="str">
        <f>IF(ISNA(VLOOKUP(N41,$K38:$L47,2,FALSE)),"",VLOOKUP(N41,$K38:$L47,2,FALSE))</f>
        <v>PIMS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28" customHeight="1" x14ac:dyDescent="0.3">
      <c r="A42" s="45" t="s">
        <v>17</v>
      </c>
      <c r="B42" s="46"/>
      <c r="C42" s="47"/>
      <c r="D42" s="56">
        <v>0.56388888888888888</v>
      </c>
      <c r="E42" s="81">
        <v>0.59247685185185184</v>
      </c>
      <c r="F42" s="49">
        <f t="shared" si="14"/>
        <v>2.8587962962962954E-2</v>
      </c>
      <c r="G42" s="49">
        <f t="shared" si="11"/>
        <v>2.8587962962962954E-2</v>
      </c>
      <c r="H42" s="50">
        <f t="shared" si="12"/>
        <v>41.166666666666657</v>
      </c>
      <c r="I42" s="61">
        <v>0.85299999999999998</v>
      </c>
      <c r="J42" s="52">
        <f t="shared" si="15"/>
        <v>35.11516666666666</v>
      </c>
      <c r="K42" s="53">
        <f>IF(H42="","",RANK(J42,J38:J47,1))</f>
        <v>1</v>
      </c>
      <c r="L42" s="54" t="str">
        <f t="shared" si="13"/>
        <v>OCEAN HARMONY</v>
      </c>
      <c r="M42" s="60" t="str">
        <f>D34&amp;"-"&amp;N42</f>
        <v>-5</v>
      </c>
      <c r="N42" s="65">
        <v>5</v>
      </c>
      <c r="O42" s="69" t="str">
        <f>IF(ISNA(VLOOKUP(N42,$K38:$L47,2,FALSE)),"",VLOOKUP(N42,$K38:$L47,2,FALSE))</f>
        <v>HIGHTIDE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28" hidden="1" customHeight="1" thickBot="1" x14ac:dyDescent="0.35">
      <c r="A43" s="45" t="s">
        <v>20</v>
      </c>
      <c r="B43" s="46"/>
      <c r="C43" s="47"/>
      <c r="D43" s="48"/>
      <c r="E43" s="48"/>
      <c r="F43" s="49" t="str">
        <f t="shared" si="14"/>
        <v/>
      </c>
      <c r="G43" s="49" t="str">
        <f t="shared" si="11"/>
        <v/>
      </c>
      <c r="H43" s="50" t="str">
        <f t="shared" si="12"/>
        <v/>
      </c>
      <c r="I43" s="51">
        <v>0.78400000000000003</v>
      </c>
      <c r="J43" s="52" t="str">
        <f t="shared" si="15"/>
        <v/>
      </c>
      <c r="K43" s="53" t="str">
        <f>IF(H43="","",RANK(J43,J38:J47,1))</f>
        <v/>
      </c>
      <c r="L43" s="54" t="str">
        <f t="shared" si="13"/>
        <v>PIMS</v>
      </c>
      <c r="M43" s="60" t="str">
        <f>D34&amp;"-"&amp;N43</f>
        <v>-6</v>
      </c>
      <c r="N43" s="65">
        <v>6</v>
      </c>
      <c r="O43" s="69" t="str">
        <f>IF(ISNA(VLOOKUP(N43,$K38:$L47,2,FALSE)),"",VLOOKUP(N43,$K38:$L47,2,FALSE))</f>
        <v/>
      </c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28" hidden="1" customHeight="1" thickBot="1" x14ac:dyDescent="0.35">
      <c r="A44" s="45" t="s">
        <v>18</v>
      </c>
      <c r="B44" s="46"/>
      <c r="C44" s="47"/>
      <c r="D44" s="56"/>
      <c r="E44" s="57"/>
      <c r="F44" s="49" t="str">
        <f t="shared" si="14"/>
        <v/>
      </c>
      <c r="G44" s="49" t="str">
        <f t="shared" si="11"/>
        <v/>
      </c>
      <c r="H44" s="50" t="str">
        <f t="shared" si="12"/>
        <v/>
      </c>
      <c r="I44" s="51">
        <v>0.81299999999999994</v>
      </c>
      <c r="J44" s="52" t="str">
        <f t="shared" si="15"/>
        <v/>
      </c>
      <c r="K44" s="53" t="str">
        <f>IF(H44="","",RANK(J44,J38:J47,1))</f>
        <v/>
      </c>
      <c r="L44" s="54" t="str">
        <f t="shared" si="13"/>
        <v>LJ windward</v>
      </c>
      <c r="M44" s="60" t="str">
        <f>D34&amp;"-"&amp;N44</f>
        <v>-7</v>
      </c>
      <c r="N44" s="65">
        <v>7</v>
      </c>
      <c r="O44" s="69" t="str">
        <f>IF(ISNA(VLOOKUP(N44,$K38:$L47,2,FALSE)),"",VLOOKUP(N44,$K38:$L47,2,FALSE))</f>
        <v/>
      </c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28" hidden="1" customHeight="1" x14ac:dyDescent="0.3">
      <c r="A45" s="45" t="s">
        <v>21</v>
      </c>
      <c r="B45" s="46"/>
      <c r="C45" s="47"/>
      <c r="D45" s="56"/>
      <c r="E45" s="57"/>
      <c r="F45" s="49" t="str">
        <f t="shared" si="14"/>
        <v/>
      </c>
      <c r="G45" s="49" t="str">
        <f t="shared" si="11"/>
        <v/>
      </c>
      <c r="H45" s="50" t="str">
        <f t="shared" si="12"/>
        <v/>
      </c>
      <c r="I45" s="51">
        <v>0.80600000000000005</v>
      </c>
      <c r="J45" s="52" t="str">
        <f t="shared" si="15"/>
        <v/>
      </c>
      <c r="K45" s="53" t="str">
        <f>IF(H45="","",RANK(J45,J38:J47,1))</f>
        <v/>
      </c>
      <c r="L45" s="54" t="str">
        <f t="shared" si="13"/>
        <v>IMAGINE</v>
      </c>
      <c r="M45" s="60" t="str">
        <f>D34&amp;"-"&amp;N45</f>
        <v>-8</v>
      </c>
      <c r="N45" s="65">
        <v>8</v>
      </c>
      <c r="O45" s="69" t="str">
        <f>IF(ISNA(VLOOKUP(N45,$K38:$L47,2,FALSE)),"",VLOOKUP(N45,$K38:$L47,2,FALSE))</f>
        <v/>
      </c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28" hidden="1" customHeight="1" x14ac:dyDescent="0.3">
      <c r="A46" s="45" t="s">
        <v>16</v>
      </c>
      <c r="B46" s="46"/>
      <c r="C46" s="47"/>
      <c r="D46" s="48"/>
      <c r="E46" s="48"/>
      <c r="F46" s="49" t="str">
        <f t="shared" si="14"/>
        <v/>
      </c>
      <c r="G46" s="49" t="str">
        <f t="shared" si="11"/>
        <v/>
      </c>
      <c r="H46" s="50" t="str">
        <f t="shared" si="12"/>
        <v/>
      </c>
      <c r="I46" s="51">
        <v>0.78400000000000003</v>
      </c>
      <c r="J46" s="52" t="str">
        <f t="shared" si="15"/>
        <v/>
      </c>
      <c r="K46" s="53" t="str">
        <f>IF(H46="","",RANK(J46,J38:J47,1))</f>
        <v/>
      </c>
      <c r="L46" s="54" t="str">
        <f t="shared" si="13"/>
        <v>VOLARE</v>
      </c>
      <c r="M46" s="60" t="str">
        <f>D34&amp;"-"&amp;N46</f>
        <v>-9</v>
      </c>
      <c r="N46" s="65">
        <v>9</v>
      </c>
      <c r="O46" s="69" t="str">
        <f>IF(ISNA(VLOOKUP(N46,$K38:$L47,2,FALSE)),"",VLOOKUP(N46,$K38:$L47,2,FALSE))</f>
        <v/>
      </c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28" hidden="1" customHeight="1" thickBot="1" x14ac:dyDescent="0.35">
      <c r="A47" s="55" t="s">
        <v>22</v>
      </c>
      <c r="B47" s="46"/>
      <c r="C47" s="47"/>
      <c r="D47" s="48"/>
      <c r="E47" s="48"/>
      <c r="F47" s="49" t="str">
        <f t="shared" si="14"/>
        <v/>
      </c>
      <c r="G47" s="49" t="str">
        <f t="shared" si="11"/>
        <v/>
      </c>
      <c r="H47" s="50" t="str">
        <f t="shared" si="12"/>
        <v/>
      </c>
      <c r="I47" s="51">
        <v>0.85</v>
      </c>
      <c r="J47" s="52" t="str">
        <f t="shared" si="15"/>
        <v/>
      </c>
      <c r="K47" s="53" t="str">
        <f>IF(H47="","",RANK(J47,J38:J47,1))</f>
        <v/>
      </c>
      <c r="L47" s="54" t="str">
        <f t="shared" si="13"/>
        <v>Minerva</v>
      </c>
      <c r="M47" s="60" t="str">
        <f>D34&amp;"-"&amp;N47</f>
        <v>-10</v>
      </c>
      <c r="N47" s="66">
        <v>10</v>
      </c>
      <c r="O47" s="70" t="str">
        <f>IF(ISNA(VLOOKUP(N47,$K38:$L47,2,FALSE)),"",VLOOKUP(N47,$K38:$L47,2,FALSE))</f>
        <v/>
      </c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1" customHeight="1" thickBot="1" x14ac:dyDescent="0.35">
      <c r="A48" s="24"/>
      <c r="B48" s="25"/>
      <c r="C48" s="26"/>
      <c r="D48" s="27"/>
      <c r="E48" s="28"/>
      <c r="F48" s="28"/>
      <c r="G48" s="28"/>
      <c r="H48" s="26"/>
      <c r="I48" s="26"/>
      <c r="J48" s="26"/>
      <c r="K48" s="26"/>
      <c r="L48" s="26"/>
      <c r="M48" s="29"/>
      <c r="N48" s="1"/>
      <c r="O48" s="71"/>
      <c r="P48" s="29"/>
      <c r="Q48" s="29"/>
      <c r="R48" s="29"/>
      <c r="S48" s="29"/>
      <c r="T48" s="29"/>
      <c r="U48" s="29"/>
      <c r="V48" s="29"/>
      <c r="W48" s="1"/>
      <c r="X48" s="1"/>
      <c r="Y48" s="1"/>
      <c r="Z48" s="1"/>
      <c r="AA48" s="1"/>
    </row>
    <row r="49" spans="1:27" ht="28" hidden="1" customHeight="1" thickBot="1" x14ac:dyDescent="0.35">
      <c r="A49" s="4"/>
      <c r="B49" s="5"/>
      <c r="C49" s="6"/>
      <c r="D49" s="7"/>
      <c r="E49" s="30"/>
      <c r="F49" s="10"/>
      <c r="G49" s="10"/>
      <c r="H49" s="11"/>
      <c r="I49" s="12"/>
      <c r="J49" s="13"/>
      <c r="K49" s="1"/>
      <c r="L49" s="1"/>
      <c r="M49" s="1"/>
      <c r="N49" s="1"/>
      <c r="O49" s="67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28" customHeight="1" thickBot="1" x14ac:dyDescent="0.35">
      <c r="A50" s="96" t="s">
        <v>60</v>
      </c>
      <c r="B50" s="14"/>
      <c r="C50" s="6"/>
      <c r="D50" s="94"/>
      <c r="E50" s="30"/>
      <c r="F50" s="10"/>
      <c r="G50" s="95"/>
      <c r="H50" s="1"/>
      <c r="I50" s="13"/>
      <c r="J50" s="13"/>
      <c r="K50" s="13"/>
      <c r="L50" s="13"/>
      <c r="M50" s="60"/>
      <c r="N50" s="13"/>
      <c r="O50" s="73"/>
      <c r="P50" s="13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28" customHeight="1" thickBot="1" x14ac:dyDescent="0.35">
      <c r="A51" s="35"/>
      <c r="B51" s="15"/>
      <c r="C51" s="18"/>
      <c r="D51" s="17"/>
      <c r="E51" s="3"/>
      <c r="F51" s="32"/>
      <c r="G51" s="32"/>
      <c r="H51" s="12"/>
      <c r="I51" s="13"/>
      <c r="J51" s="13"/>
      <c r="K51" s="13"/>
      <c r="L51" s="13"/>
      <c r="M51" s="60"/>
      <c r="N51" s="13"/>
      <c r="O51" s="73"/>
      <c r="P51" s="13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28" customHeight="1" thickBot="1" x14ac:dyDescent="0.35">
      <c r="A52" s="1"/>
      <c r="B52" s="19" t="s">
        <v>2</v>
      </c>
      <c r="C52" s="20" t="s">
        <v>3</v>
      </c>
      <c r="D52" s="21"/>
      <c r="E52" s="22"/>
      <c r="F52" s="22"/>
      <c r="G52" s="22"/>
      <c r="H52" s="444">
        <f>MAX(H54:H56)-MIN(H54:H56)</f>
        <v>4.216666666666633</v>
      </c>
      <c r="I52" s="34"/>
      <c r="J52" s="34"/>
      <c r="K52" s="23"/>
      <c r="L52" s="23"/>
      <c r="M52" s="60"/>
      <c r="N52" s="1"/>
      <c r="O52" s="67" t="s">
        <v>65</v>
      </c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28" customHeight="1" thickBot="1" x14ac:dyDescent="0.5">
      <c r="A53" s="36" t="s">
        <v>4</v>
      </c>
      <c r="B53" s="37" t="s">
        <v>5</v>
      </c>
      <c r="C53" s="38" t="s">
        <v>6</v>
      </c>
      <c r="D53" s="39" t="s">
        <v>7</v>
      </c>
      <c r="E53" s="40" t="s">
        <v>8</v>
      </c>
      <c r="F53" s="40" t="s">
        <v>9</v>
      </c>
      <c r="G53" s="40" t="s">
        <v>10</v>
      </c>
      <c r="H53" s="41" t="s">
        <v>11</v>
      </c>
      <c r="I53" s="42" t="s">
        <v>12</v>
      </c>
      <c r="J53" s="43" t="s">
        <v>13</v>
      </c>
      <c r="K53" s="44" t="s">
        <v>14</v>
      </c>
      <c r="L53" s="35" t="s">
        <v>23</v>
      </c>
      <c r="M53" s="60" t="s">
        <v>25</v>
      </c>
      <c r="N53" s="152" t="s">
        <v>24</v>
      </c>
      <c r="O53" s="153" t="s">
        <v>23</v>
      </c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28" customHeight="1" thickBot="1" x14ac:dyDescent="0.35">
      <c r="A54" s="45" t="s">
        <v>19</v>
      </c>
      <c r="B54" s="46"/>
      <c r="C54" s="47"/>
      <c r="D54" s="81">
        <v>0.60972222222222217</v>
      </c>
      <c r="E54" s="81">
        <v>0.6385763888888889</v>
      </c>
      <c r="F54" s="49">
        <f>IF(E54="","",E54-D54)</f>
        <v>2.8854166666666736E-2</v>
      </c>
      <c r="G54" s="49">
        <f t="shared" ref="G54:G63" si="16">F54</f>
        <v>2.8854166666666736E-2</v>
      </c>
      <c r="H54" s="50">
        <f t="shared" ref="H54:H63" si="17">IF(E54="","",(E54-D54)*1440)</f>
        <v>41.550000000000097</v>
      </c>
      <c r="I54" s="61">
        <v>0.78100000000000003</v>
      </c>
      <c r="J54" s="52">
        <f>IF(H54="","",H54*I54)</f>
        <v>32.450550000000078</v>
      </c>
      <c r="K54" s="53">
        <f>IF(H54="","",RANK(J54,J54:J63,1))</f>
        <v>3</v>
      </c>
      <c r="L54" s="54" t="str">
        <f t="shared" ref="L54:L63" si="18">A54</f>
        <v>SEAL</v>
      </c>
      <c r="M54" s="60" t="str">
        <f>D50&amp;"-"&amp;N54</f>
        <v>-1</v>
      </c>
      <c r="N54" s="147">
        <v>1</v>
      </c>
      <c r="O54" s="154" t="str">
        <f>IF(ISNA(VLOOKUP(N54,$K54:$L63,2,FALSE)),"",VLOOKUP(N54,$K54:$L63,2,FALSE))</f>
        <v>BLUE PETER</v>
      </c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28" customHeight="1" thickBot="1" x14ac:dyDescent="0.35">
      <c r="A55" s="45" t="s">
        <v>80</v>
      </c>
      <c r="B55" s="46"/>
      <c r="C55" s="47"/>
      <c r="D55" s="81">
        <v>0.60972222222222217</v>
      </c>
      <c r="E55" s="81">
        <v>0.63951388888888883</v>
      </c>
      <c r="F55" s="49">
        <f t="shared" ref="F55:F63" si="19">IF(E55="","",E55-D55)</f>
        <v>2.9791666666666661E-2</v>
      </c>
      <c r="G55" s="49">
        <f t="shared" si="16"/>
        <v>2.9791666666666661E-2</v>
      </c>
      <c r="H55" s="50">
        <f t="shared" si="17"/>
        <v>42.899999999999991</v>
      </c>
      <c r="I55" s="61">
        <v>0.78400000000000003</v>
      </c>
      <c r="J55" s="52">
        <f t="shared" ref="J55:J63" si="20">IF(H55="","",H55*I55)</f>
        <v>33.633599999999994</v>
      </c>
      <c r="K55" s="53">
        <f>IF(H55="","",RANK(J55,J54:J63,1))</f>
        <v>5</v>
      </c>
      <c r="L55" s="54" t="str">
        <f t="shared" si="18"/>
        <v>HIGHTIDE</v>
      </c>
      <c r="M55" s="60" t="str">
        <f>D50&amp;"-"&amp;N55</f>
        <v>-2</v>
      </c>
      <c r="N55" s="148">
        <v>2</v>
      </c>
      <c r="O55" s="155" t="str">
        <f>IF(ISNA(VLOOKUP(N55,$K54:$L63,2,FALSE)),"",VLOOKUP(N55,$K54:$L63,2,FALSE))</f>
        <v>OCEAN HARMONY</v>
      </c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28" customHeight="1" thickBot="1" x14ac:dyDescent="0.35">
      <c r="A56" s="45" t="s">
        <v>81</v>
      </c>
      <c r="B56" s="46"/>
      <c r="C56" s="47"/>
      <c r="D56" s="81">
        <v>0.60972222222222217</v>
      </c>
      <c r="E56" s="81">
        <v>0.63658564814814811</v>
      </c>
      <c r="F56" s="49">
        <f t="shared" si="19"/>
        <v>2.6863425925925943E-2</v>
      </c>
      <c r="G56" s="49">
        <f t="shared" si="16"/>
        <v>2.6863425925925943E-2</v>
      </c>
      <c r="H56" s="50">
        <f t="shared" si="17"/>
        <v>38.683333333333358</v>
      </c>
      <c r="I56" s="61">
        <v>0.79800000000000004</v>
      </c>
      <c r="J56" s="52">
        <f t="shared" si="20"/>
        <v>30.86930000000002</v>
      </c>
      <c r="K56" s="53">
        <f>IF(H56="","",RANK(J56,J54:J63,1))</f>
        <v>1</v>
      </c>
      <c r="L56" s="54" t="str">
        <f t="shared" si="18"/>
        <v>BLUE PETER</v>
      </c>
      <c r="M56" s="60" t="str">
        <f>D50&amp;"-"&amp;N56</f>
        <v>-3</v>
      </c>
      <c r="N56" s="148">
        <v>3</v>
      </c>
      <c r="O56" s="156" t="str">
        <f>IF(ISNA(VLOOKUP(N56,$K54:$L63,2,FALSE)),"",VLOOKUP(N56,$K54:$L63,2,FALSE))</f>
        <v>SEAL</v>
      </c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28" customHeight="1" x14ac:dyDescent="0.3">
      <c r="A57" s="45" t="s">
        <v>20</v>
      </c>
      <c r="B57" s="46"/>
      <c r="C57" s="47"/>
      <c r="D57" s="81">
        <v>0.60972222222222217</v>
      </c>
      <c r="E57" s="81">
        <v>0.63900462962962956</v>
      </c>
      <c r="F57" s="49">
        <f t="shared" si="19"/>
        <v>2.9282407407407396E-2</v>
      </c>
      <c r="G57" s="49">
        <f t="shared" si="16"/>
        <v>2.9282407407407396E-2</v>
      </c>
      <c r="H57" s="50">
        <f t="shared" si="17"/>
        <v>42.16666666666665</v>
      </c>
      <c r="I57" s="61">
        <v>0.78400000000000003</v>
      </c>
      <c r="J57" s="52">
        <f t="shared" si="20"/>
        <v>33.058666666666653</v>
      </c>
      <c r="K57" s="53">
        <f>IF(H57="","",RANK(J57,J54:J63,1))</f>
        <v>4</v>
      </c>
      <c r="L57" s="54" t="str">
        <f t="shared" si="18"/>
        <v>PIMS</v>
      </c>
      <c r="M57" s="60" t="str">
        <f>D50&amp;"-"&amp;N57</f>
        <v>-4</v>
      </c>
      <c r="N57" s="65">
        <v>4</v>
      </c>
      <c r="O57" s="69" t="str">
        <f>IF(ISNA(VLOOKUP(N57,$K54:$L63,2,FALSE)),"",VLOOKUP(N57,$K54:$L63,2,FALSE))</f>
        <v>PIMS</v>
      </c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28" customHeight="1" x14ac:dyDescent="0.3">
      <c r="A58" s="45" t="s">
        <v>17</v>
      </c>
      <c r="B58" s="46"/>
      <c r="C58" s="47"/>
      <c r="D58" s="81">
        <v>0.60972222222222217</v>
      </c>
      <c r="E58" s="162">
        <v>0.63538194444444451</v>
      </c>
      <c r="F58" s="49">
        <f t="shared" si="19"/>
        <v>2.5659722222222348E-2</v>
      </c>
      <c r="G58" s="49">
        <f t="shared" si="16"/>
        <v>2.5659722222222348E-2</v>
      </c>
      <c r="H58" s="50">
        <f t="shared" si="17"/>
        <v>36.95000000000018</v>
      </c>
      <c r="I58" s="61">
        <v>0.85299999999999998</v>
      </c>
      <c r="J58" s="52">
        <f t="shared" si="20"/>
        <v>31.518350000000154</v>
      </c>
      <c r="K58" s="53">
        <f>IF(H58="","",RANK(J58,J54:J63,1))</f>
        <v>2</v>
      </c>
      <c r="L58" s="54" t="str">
        <f t="shared" si="18"/>
        <v>OCEAN HARMONY</v>
      </c>
      <c r="M58" s="60" t="str">
        <f>D50&amp;"-"&amp;N58</f>
        <v>-5</v>
      </c>
      <c r="N58" s="65">
        <v>5</v>
      </c>
      <c r="O58" s="69" t="str">
        <f>IF(ISNA(VLOOKUP(N58,$K54:$L63,2,FALSE)),"",VLOOKUP(N58,$K54:$L63,2,FALSE))</f>
        <v>HIGHTIDE</v>
      </c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28" hidden="1" customHeight="1" x14ac:dyDescent="0.3">
      <c r="A59" s="45" t="s">
        <v>20</v>
      </c>
      <c r="B59" s="46"/>
      <c r="C59" s="47"/>
      <c r="D59" s="48"/>
      <c r="E59" s="48"/>
      <c r="F59" s="49" t="str">
        <f t="shared" si="19"/>
        <v/>
      </c>
      <c r="G59" s="49" t="str">
        <f t="shared" si="16"/>
        <v/>
      </c>
      <c r="H59" s="50" t="str">
        <f t="shared" si="17"/>
        <v/>
      </c>
      <c r="I59" s="51">
        <v>0.78400000000000003</v>
      </c>
      <c r="J59" s="52" t="str">
        <f t="shared" si="20"/>
        <v/>
      </c>
      <c r="K59" s="53" t="str">
        <f>IF(H59="","",RANK(J59,J54:J63,1))</f>
        <v/>
      </c>
      <c r="L59" s="54" t="str">
        <f t="shared" si="18"/>
        <v>PIMS</v>
      </c>
      <c r="M59" s="60" t="str">
        <f>D50&amp;"-"&amp;N59</f>
        <v>-6</v>
      </c>
      <c r="N59" s="65">
        <v>6</v>
      </c>
      <c r="O59" s="69" t="str">
        <f>IF(ISNA(VLOOKUP(N59,$K54:$L63,2,FALSE)),"",VLOOKUP(N59,$K54:$L63,2,FALSE))</f>
        <v/>
      </c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28" hidden="1" customHeight="1" x14ac:dyDescent="0.3">
      <c r="A60" s="45" t="s">
        <v>18</v>
      </c>
      <c r="B60" s="46"/>
      <c r="C60" s="47"/>
      <c r="D60" s="48"/>
      <c r="E60" s="48"/>
      <c r="F60" s="49" t="str">
        <f t="shared" si="19"/>
        <v/>
      </c>
      <c r="G60" s="49" t="str">
        <f t="shared" si="16"/>
        <v/>
      </c>
      <c r="H60" s="50" t="str">
        <f t="shared" si="17"/>
        <v/>
      </c>
      <c r="I60" s="51">
        <v>0.81299999999999994</v>
      </c>
      <c r="J60" s="52" t="str">
        <f t="shared" si="20"/>
        <v/>
      </c>
      <c r="K60" s="53" t="str">
        <f>IF(H60="","",RANK(J60,J54:J63,1))</f>
        <v/>
      </c>
      <c r="L60" s="54" t="str">
        <f t="shared" si="18"/>
        <v>LJ windward</v>
      </c>
      <c r="M60" s="60" t="str">
        <f>D50&amp;"-"&amp;N60</f>
        <v>-7</v>
      </c>
      <c r="N60" s="65">
        <v>7</v>
      </c>
      <c r="O60" s="69" t="str">
        <f>IF(ISNA(VLOOKUP(N60,$K54:$L63,2,FALSE)),"",VLOOKUP(N60,$K54:$L63,2,FALSE))</f>
        <v/>
      </c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28" hidden="1" customHeight="1" x14ac:dyDescent="0.3">
      <c r="A61" s="45" t="s">
        <v>21</v>
      </c>
      <c r="B61" s="46"/>
      <c r="C61" s="47"/>
      <c r="D61" s="48"/>
      <c r="E61" s="48"/>
      <c r="F61" s="49" t="str">
        <f t="shared" si="19"/>
        <v/>
      </c>
      <c r="G61" s="49" t="str">
        <f t="shared" si="16"/>
        <v/>
      </c>
      <c r="H61" s="50" t="str">
        <f t="shared" si="17"/>
        <v/>
      </c>
      <c r="I61" s="51">
        <v>0.80600000000000005</v>
      </c>
      <c r="J61" s="52" t="str">
        <f t="shared" si="20"/>
        <v/>
      </c>
      <c r="K61" s="53" t="str">
        <f>IF(H61="","",RANK(J61,J54:J63,1))</f>
        <v/>
      </c>
      <c r="L61" s="54" t="str">
        <f t="shared" si="18"/>
        <v>IMAGINE</v>
      </c>
      <c r="M61" s="60" t="str">
        <f>D50&amp;"-"&amp;N61</f>
        <v>-8</v>
      </c>
      <c r="N61" s="65">
        <v>8</v>
      </c>
      <c r="O61" s="69" t="str">
        <f>IF(ISNA(VLOOKUP(N61,$K54:$L63,2,FALSE)),"",VLOOKUP(N61,$K54:$L63,2,FALSE))</f>
        <v/>
      </c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28" hidden="1" customHeight="1" x14ac:dyDescent="0.3">
      <c r="A62" s="45" t="s">
        <v>16</v>
      </c>
      <c r="B62" s="46"/>
      <c r="C62" s="47"/>
      <c r="D62" s="48"/>
      <c r="E62" s="48"/>
      <c r="F62" s="49" t="str">
        <f t="shared" si="19"/>
        <v/>
      </c>
      <c r="G62" s="49" t="str">
        <f t="shared" si="16"/>
        <v/>
      </c>
      <c r="H62" s="50" t="str">
        <f t="shared" si="17"/>
        <v/>
      </c>
      <c r="I62" s="51">
        <v>0.78400000000000003</v>
      </c>
      <c r="J62" s="52" t="str">
        <f t="shared" si="20"/>
        <v/>
      </c>
      <c r="K62" s="53" t="str">
        <f>IF(H62="","",RANK(J62,J54:J63,1))</f>
        <v/>
      </c>
      <c r="L62" s="54" t="str">
        <f t="shared" si="18"/>
        <v>VOLARE</v>
      </c>
      <c r="M62" s="60" t="str">
        <f>D50&amp;"-"&amp;N62</f>
        <v>-9</v>
      </c>
      <c r="N62" s="65">
        <v>9</v>
      </c>
      <c r="O62" s="69" t="str">
        <f>IF(ISNA(VLOOKUP(N62,$K54:$L63,2,FALSE)),"",VLOOKUP(N62,$K54:$L63,2,FALSE))</f>
        <v/>
      </c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28" hidden="1" customHeight="1" thickBot="1" x14ac:dyDescent="0.35">
      <c r="A63" s="55" t="s">
        <v>22</v>
      </c>
      <c r="B63" s="46"/>
      <c r="C63" s="47"/>
      <c r="D63" s="48"/>
      <c r="E63" s="48"/>
      <c r="F63" s="49" t="str">
        <f t="shared" si="19"/>
        <v/>
      </c>
      <c r="G63" s="49" t="str">
        <f t="shared" si="16"/>
        <v/>
      </c>
      <c r="H63" s="50" t="str">
        <f t="shared" si="17"/>
        <v/>
      </c>
      <c r="I63" s="51">
        <v>0.85</v>
      </c>
      <c r="J63" s="52" t="str">
        <f t="shared" si="20"/>
        <v/>
      </c>
      <c r="K63" s="53" t="str">
        <f>IF(H63="","",RANK(J63,J54:J63,1))</f>
        <v/>
      </c>
      <c r="L63" s="54" t="str">
        <f t="shared" si="18"/>
        <v>Minerva</v>
      </c>
      <c r="M63" s="60" t="str">
        <f>D50&amp;"-"&amp;N63</f>
        <v>-10</v>
      </c>
      <c r="N63" s="66">
        <v>10</v>
      </c>
      <c r="O63" s="70" t="str">
        <f>IF(ISNA(VLOOKUP(N63,$K54:$L63,2,FALSE)),"",VLOOKUP(N63,$K54:$L63,2,FALSE))</f>
        <v/>
      </c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1" customHeight="1" thickBot="1" x14ac:dyDescent="0.35">
      <c r="A64" s="24"/>
      <c r="B64" s="25"/>
      <c r="C64" s="26"/>
      <c r="D64" s="27"/>
      <c r="E64" s="28"/>
      <c r="F64" s="28"/>
      <c r="G64" s="28"/>
      <c r="H64" s="26"/>
      <c r="I64" s="26"/>
      <c r="J64" s="26"/>
      <c r="K64" s="26"/>
      <c r="L64" s="26"/>
      <c r="M64" s="29"/>
      <c r="N64" s="1"/>
      <c r="O64" s="71"/>
      <c r="P64" s="29"/>
      <c r="Q64" s="29"/>
      <c r="R64" s="29"/>
      <c r="S64" s="29"/>
      <c r="T64" s="29"/>
      <c r="U64" s="29"/>
      <c r="V64" s="29"/>
      <c r="W64" s="1"/>
      <c r="X64" s="1"/>
      <c r="Y64" s="1"/>
      <c r="Z64" s="1"/>
      <c r="AA64" s="1"/>
    </row>
    <row r="65" spans="1:27" ht="28" customHeight="1" thickBot="1" x14ac:dyDescent="0.35">
      <c r="A65" s="4"/>
      <c r="B65" s="5"/>
      <c r="C65" s="6"/>
      <c r="D65" s="7"/>
      <c r="E65" s="30"/>
      <c r="F65" s="10"/>
      <c r="G65" s="10"/>
      <c r="H65" s="11"/>
      <c r="I65" s="12"/>
      <c r="J65" s="13"/>
      <c r="K65" s="1"/>
      <c r="L65" s="1"/>
      <c r="M65" s="1"/>
      <c r="N65" s="1"/>
      <c r="O65" s="67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28" customHeight="1" thickBot="1" x14ac:dyDescent="0.35">
      <c r="A66" s="96" t="s">
        <v>61</v>
      </c>
      <c r="B66" s="14"/>
      <c r="C66" s="6"/>
      <c r="D66" s="94"/>
      <c r="E66" s="30"/>
      <c r="F66" s="10"/>
      <c r="G66" s="95"/>
      <c r="H66" s="1"/>
      <c r="I66" s="13"/>
      <c r="J66" s="13"/>
      <c r="K66" s="13"/>
      <c r="L66" s="13"/>
      <c r="M66" s="60"/>
      <c r="N66" s="13"/>
      <c r="O66" s="73"/>
      <c r="P66" s="13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28" customHeight="1" thickBot="1" x14ac:dyDescent="0.35">
      <c r="A67" s="35"/>
      <c r="B67" s="15"/>
      <c r="C67" s="18"/>
      <c r="D67" s="17"/>
      <c r="E67" s="3"/>
      <c r="F67" s="32"/>
      <c r="G67" s="32"/>
      <c r="H67" s="12"/>
      <c r="I67" s="13"/>
      <c r="J67" s="13"/>
      <c r="K67" s="13"/>
      <c r="L67" s="13"/>
      <c r="M67" s="60"/>
      <c r="N67" s="13"/>
      <c r="O67" s="73"/>
      <c r="P67" s="13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28" customHeight="1" thickBot="1" x14ac:dyDescent="0.35">
      <c r="A68" s="1"/>
      <c r="B68" s="19" t="s">
        <v>2</v>
      </c>
      <c r="C68" s="20" t="s">
        <v>3</v>
      </c>
      <c r="D68" s="21"/>
      <c r="E68" s="22"/>
      <c r="F68" s="22"/>
      <c r="G68" s="22"/>
      <c r="H68" s="444">
        <f>MAX(H70:H72)-MIN(H70:H72)</f>
        <v>5.9333333333332732</v>
      </c>
      <c r="I68" s="34"/>
      <c r="J68" s="34"/>
      <c r="K68" s="23"/>
      <c r="L68" s="23"/>
      <c r="M68" s="60"/>
      <c r="N68" s="1"/>
      <c r="O68" s="67" t="s">
        <v>65</v>
      </c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28" customHeight="1" thickBot="1" x14ac:dyDescent="0.5">
      <c r="A69" s="36" t="s">
        <v>4</v>
      </c>
      <c r="B69" s="37" t="s">
        <v>5</v>
      </c>
      <c r="C69" s="38" t="s">
        <v>6</v>
      </c>
      <c r="D69" s="39" t="s">
        <v>7</v>
      </c>
      <c r="E69" s="40" t="s">
        <v>8</v>
      </c>
      <c r="F69" s="40" t="s">
        <v>9</v>
      </c>
      <c r="G69" s="40" t="s">
        <v>10</v>
      </c>
      <c r="H69" s="41" t="s">
        <v>11</v>
      </c>
      <c r="I69" s="42" t="s">
        <v>12</v>
      </c>
      <c r="J69" s="43" t="s">
        <v>13</v>
      </c>
      <c r="K69" s="44" t="s">
        <v>14</v>
      </c>
      <c r="L69" s="35" t="s">
        <v>23</v>
      </c>
      <c r="M69" s="60" t="s">
        <v>25</v>
      </c>
      <c r="N69" s="152" t="s">
        <v>24</v>
      </c>
      <c r="O69" s="153" t="s">
        <v>23</v>
      </c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28" customHeight="1" thickBot="1" x14ac:dyDescent="0.35">
      <c r="A70" s="45" t="s">
        <v>19</v>
      </c>
      <c r="B70" s="46"/>
      <c r="C70" s="47"/>
      <c r="D70" s="81">
        <v>0.42708333333333331</v>
      </c>
      <c r="E70" s="81">
        <v>0.46464120370370371</v>
      </c>
      <c r="F70" s="49"/>
      <c r="G70" s="49"/>
      <c r="H70" s="50">
        <f t="shared" ref="H70:H79" si="21">IF(E70="","",(E70-D70)*1440)</f>
        <v>54.083333333333371</v>
      </c>
      <c r="I70" s="61">
        <v>0.78100000000000003</v>
      </c>
      <c r="J70" s="52">
        <f>IF(H70="","",H70*I70)</f>
        <v>42.239083333333362</v>
      </c>
      <c r="K70" s="53">
        <f>IF(H70="","",RANK(J70,J70:J79,1))</f>
        <v>3</v>
      </c>
      <c r="L70" s="54" t="str">
        <f t="shared" ref="L70:L79" si="22">A70</f>
        <v>SEAL</v>
      </c>
      <c r="M70" s="60" t="str">
        <f>D66&amp;"-"&amp;N70</f>
        <v>-1</v>
      </c>
      <c r="N70" s="147">
        <v>1</v>
      </c>
      <c r="O70" s="154" t="str">
        <f>IF(ISNA(VLOOKUP(N70,$K70:$L79,2,FALSE)),"",VLOOKUP(N70,$K70:$L79,2,FALSE))</f>
        <v>BLUE PETER</v>
      </c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28" customHeight="1" thickBot="1" x14ac:dyDescent="0.35">
      <c r="A71" s="45" t="s">
        <v>80</v>
      </c>
      <c r="B71" s="46"/>
      <c r="C71" s="47"/>
      <c r="D71" s="81">
        <v>0.42708333333333331</v>
      </c>
      <c r="E71" s="81">
        <v>0.46599537037037037</v>
      </c>
      <c r="F71" s="49"/>
      <c r="G71" s="49"/>
      <c r="H71" s="50">
        <f t="shared" si="21"/>
        <v>56.033333333333353</v>
      </c>
      <c r="I71" s="61">
        <v>0.78400000000000003</v>
      </c>
      <c r="J71" s="52">
        <f t="shared" ref="J71:J79" si="23">IF(H71="","",H71*I71)</f>
        <v>43.930133333333352</v>
      </c>
      <c r="K71" s="53">
        <f>IF(H71="","",RANK(J71,J70:J79,1))</f>
        <v>4</v>
      </c>
      <c r="L71" s="54" t="str">
        <f t="shared" si="22"/>
        <v>HIGHTIDE</v>
      </c>
      <c r="M71" s="60" t="str">
        <f>D66&amp;"-"&amp;N71</f>
        <v>-2</v>
      </c>
      <c r="N71" s="148">
        <v>2</v>
      </c>
      <c r="O71" s="155" t="str">
        <f>IF(ISNA(VLOOKUP(N71,$K70:$L79,2,FALSE)),"",VLOOKUP(N71,$K70:$L79,2,FALSE))</f>
        <v>OCEAN HARMONY</v>
      </c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28" customHeight="1" thickBot="1" x14ac:dyDescent="0.35">
      <c r="A72" s="45" t="s">
        <v>81</v>
      </c>
      <c r="B72" s="46"/>
      <c r="C72" s="47"/>
      <c r="D72" s="81">
        <v>0.42708333333333331</v>
      </c>
      <c r="E72" s="81">
        <v>0.46187500000000004</v>
      </c>
      <c r="F72" s="49"/>
      <c r="G72" s="49"/>
      <c r="H72" s="50">
        <f t="shared" si="21"/>
        <v>50.10000000000008</v>
      </c>
      <c r="I72" s="61">
        <v>0.79800000000000004</v>
      </c>
      <c r="J72" s="52">
        <f t="shared" si="23"/>
        <v>39.979800000000068</v>
      </c>
      <c r="K72" s="53">
        <f>IF(H72="","",RANK(J72,J70:J79,1))</f>
        <v>1</v>
      </c>
      <c r="L72" s="54" t="str">
        <f t="shared" si="22"/>
        <v>BLUE PETER</v>
      </c>
      <c r="M72" s="60" t="str">
        <f>D66&amp;"-"&amp;N72</f>
        <v>-3</v>
      </c>
      <c r="N72" s="148">
        <v>3</v>
      </c>
      <c r="O72" s="156" t="str">
        <f>IF(ISNA(VLOOKUP(N72,$K70:$L79,2,FALSE)),"",VLOOKUP(N72,$K70:$L79,2,FALSE))</f>
        <v>SEAL</v>
      </c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28" customHeight="1" x14ac:dyDescent="0.3">
      <c r="A73" s="45" t="s">
        <v>20</v>
      </c>
      <c r="B73" s="46"/>
      <c r="C73" s="47"/>
      <c r="D73" s="81">
        <v>0.42708333333333331</v>
      </c>
      <c r="E73" s="81">
        <v>0.46645833333333336</v>
      </c>
      <c r="F73" s="49"/>
      <c r="G73" s="49"/>
      <c r="H73" s="50">
        <f t="shared" si="21"/>
        <v>56.700000000000074</v>
      </c>
      <c r="I73" s="61">
        <v>0.78400000000000003</v>
      </c>
      <c r="J73" s="52">
        <f t="shared" si="23"/>
        <v>44.45280000000006</v>
      </c>
      <c r="K73" s="53">
        <f>IF(H73="","",RANK(J73,J70:J79,1))</f>
        <v>5</v>
      </c>
      <c r="L73" s="54" t="str">
        <f t="shared" si="22"/>
        <v>PIMS</v>
      </c>
      <c r="M73" s="60" t="str">
        <f>D66&amp;"-"&amp;N73</f>
        <v>-4</v>
      </c>
      <c r="N73" s="65">
        <v>4</v>
      </c>
      <c r="O73" s="69" t="str">
        <f>IF(ISNA(VLOOKUP(N73,$K70:$L79,2,FALSE)),"",VLOOKUP(N73,$K70:$L79,2,FALSE))</f>
        <v>HIGHTIDE</v>
      </c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28" customHeight="1" x14ac:dyDescent="0.3">
      <c r="A74" s="45" t="s">
        <v>17</v>
      </c>
      <c r="B74" s="46"/>
      <c r="C74" s="47"/>
      <c r="D74" s="81">
        <v>0.42708333333333331</v>
      </c>
      <c r="E74" s="81">
        <v>0.46059027777777778</v>
      </c>
      <c r="F74" s="49"/>
      <c r="G74" s="49"/>
      <c r="H74" s="50">
        <f t="shared" si="21"/>
        <v>48.250000000000028</v>
      </c>
      <c r="I74" s="61">
        <v>0.85299999999999998</v>
      </c>
      <c r="J74" s="52">
        <f t="shared" si="23"/>
        <v>41.157250000000026</v>
      </c>
      <c r="K74" s="53">
        <f>IF(H74="","",RANK(J74,J70:J79,1))</f>
        <v>2</v>
      </c>
      <c r="L74" s="54" t="str">
        <f t="shared" si="22"/>
        <v>OCEAN HARMONY</v>
      </c>
      <c r="M74" s="60" t="str">
        <f>D66&amp;"-"&amp;N74</f>
        <v>-5</v>
      </c>
      <c r="N74" s="65">
        <v>5</v>
      </c>
      <c r="O74" s="69" t="str">
        <f>IF(ISNA(VLOOKUP(N74,$K70:$L79,2,FALSE)),"",VLOOKUP(N74,$K70:$L79,2,FALSE))</f>
        <v>PIMS</v>
      </c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28" hidden="1" customHeight="1" x14ac:dyDescent="0.3">
      <c r="A75" s="45" t="s">
        <v>20</v>
      </c>
      <c r="B75" s="46"/>
      <c r="C75" s="47"/>
      <c r="D75" s="48"/>
      <c r="E75" s="48"/>
      <c r="F75" s="49"/>
      <c r="G75" s="49"/>
      <c r="H75" s="50" t="str">
        <f t="shared" si="21"/>
        <v/>
      </c>
      <c r="I75" s="51">
        <v>0.78400000000000003</v>
      </c>
      <c r="J75" s="52" t="str">
        <f t="shared" si="23"/>
        <v/>
      </c>
      <c r="K75" s="53" t="str">
        <f>IF(H75="","",RANK(J75,J70:J79,1))</f>
        <v/>
      </c>
      <c r="L75" s="54" t="str">
        <f t="shared" si="22"/>
        <v>PIMS</v>
      </c>
      <c r="M75" s="60" t="str">
        <f>D66&amp;"-"&amp;N75</f>
        <v>-6</v>
      </c>
      <c r="N75" s="65">
        <v>6</v>
      </c>
      <c r="O75" s="69" t="str">
        <f>IF(ISNA(VLOOKUP(N75,$K70:$L79,2,FALSE)),"",VLOOKUP(N75,$K70:$L79,2,FALSE))</f>
        <v/>
      </c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28" hidden="1" customHeight="1" x14ac:dyDescent="0.3">
      <c r="A76" s="45" t="s">
        <v>18</v>
      </c>
      <c r="B76" s="46"/>
      <c r="C76" s="47"/>
      <c r="D76" s="48"/>
      <c r="E76" s="48"/>
      <c r="F76" s="49"/>
      <c r="G76" s="49"/>
      <c r="H76" s="50" t="str">
        <f t="shared" si="21"/>
        <v/>
      </c>
      <c r="I76" s="51">
        <v>0.81299999999999994</v>
      </c>
      <c r="J76" s="52" t="str">
        <f t="shared" si="23"/>
        <v/>
      </c>
      <c r="K76" s="53" t="str">
        <f>IF(H76="","",RANK(J76,J70:J79,1))</f>
        <v/>
      </c>
      <c r="L76" s="54" t="str">
        <f t="shared" si="22"/>
        <v>LJ windward</v>
      </c>
      <c r="M76" s="60" t="str">
        <f>D66&amp;"-"&amp;N76</f>
        <v>-7</v>
      </c>
      <c r="N76" s="65">
        <v>7</v>
      </c>
      <c r="O76" s="69" t="str">
        <f>IF(ISNA(VLOOKUP(N76,$K70:$L79,2,FALSE)),"",VLOOKUP(N76,$K70:$L79,2,FALSE))</f>
        <v/>
      </c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28" hidden="1" customHeight="1" x14ac:dyDescent="0.3">
      <c r="A77" s="45" t="s">
        <v>21</v>
      </c>
      <c r="B77" s="46"/>
      <c r="C77" s="47"/>
      <c r="D77" s="48"/>
      <c r="E77" s="48"/>
      <c r="F77" s="49"/>
      <c r="G77" s="49"/>
      <c r="H77" s="50" t="str">
        <f t="shared" si="21"/>
        <v/>
      </c>
      <c r="I77" s="51">
        <v>0.80600000000000005</v>
      </c>
      <c r="J77" s="52" t="str">
        <f t="shared" si="23"/>
        <v/>
      </c>
      <c r="K77" s="53" t="str">
        <f>IF(H77="","",RANK(J77,J70:J79,1))</f>
        <v/>
      </c>
      <c r="L77" s="54" t="str">
        <f t="shared" si="22"/>
        <v>IMAGINE</v>
      </c>
      <c r="M77" s="60" t="str">
        <f>D66&amp;"-"&amp;N77</f>
        <v>-8</v>
      </c>
      <c r="N77" s="65">
        <v>8</v>
      </c>
      <c r="O77" s="69" t="str">
        <f>IF(ISNA(VLOOKUP(N77,$K70:$L79,2,FALSE)),"",VLOOKUP(N77,$K70:$L79,2,FALSE))</f>
        <v/>
      </c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28" hidden="1" customHeight="1" x14ac:dyDescent="0.3">
      <c r="A78" s="45" t="s">
        <v>16</v>
      </c>
      <c r="B78" s="46"/>
      <c r="C78" s="47"/>
      <c r="D78" s="81"/>
      <c r="E78" s="48"/>
      <c r="F78" s="49"/>
      <c r="G78" s="49"/>
      <c r="H78" s="50" t="str">
        <f t="shared" si="21"/>
        <v/>
      </c>
      <c r="I78" s="51">
        <v>0.78400000000000003</v>
      </c>
      <c r="J78" s="52" t="str">
        <f t="shared" si="23"/>
        <v/>
      </c>
      <c r="K78" s="53" t="str">
        <f>IF(H78="","",RANK(J78,J70:J79,1))</f>
        <v/>
      </c>
      <c r="L78" s="54" t="str">
        <f t="shared" si="22"/>
        <v>VOLARE</v>
      </c>
      <c r="M78" s="60" t="str">
        <f>D66&amp;"-"&amp;N78</f>
        <v>-9</v>
      </c>
      <c r="N78" s="65">
        <v>9</v>
      </c>
      <c r="O78" s="69" t="str">
        <f>IF(ISNA(VLOOKUP(N78,$K70:$L79,2,FALSE)),"",VLOOKUP(N78,$K70:$L79,2,FALSE))</f>
        <v/>
      </c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28" hidden="1" customHeight="1" thickBot="1" x14ac:dyDescent="0.35">
      <c r="A79" s="55" t="s">
        <v>22</v>
      </c>
      <c r="B79" s="46"/>
      <c r="C79" s="47"/>
      <c r="D79" s="48"/>
      <c r="E79" s="48"/>
      <c r="F79" s="49"/>
      <c r="G79" s="49"/>
      <c r="H79" s="50" t="str">
        <f t="shared" si="21"/>
        <v/>
      </c>
      <c r="I79" s="51">
        <v>0.85</v>
      </c>
      <c r="J79" s="52" t="str">
        <f t="shared" si="23"/>
        <v/>
      </c>
      <c r="K79" s="53" t="str">
        <f>IF(H79="","",RANK(J79,J70:J79,1))</f>
        <v/>
      </c>
      <c r="L79" s="54" t="str">
        <f t="shared" si="22"/>
        <v>Minerva</v>
      </c>
      <c r="M79" s="60" t="str">
        <f>D66&amp;"-"&amp;N79</f>
        <v>-10</v>
      </c>
      <c r="N79" s="66">
        <v>10</v>
      </c>
      <c r="O79" s="70" t="str">
        <f>IF(ISNA(VLOOKUP(N79,$K70:$L79,2,FALSE)),"",VLOOKUP(N79,$K70:$L79,2,FALSE))</f>
        <v/>
      </c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1" customHeight="1" thickBot="1" x14ac:dyDescent="0.35">
      <c r="A80" s="24"/>
      <c r="B80" s="25"/>
      <c r="C80" s="26"/>
      <c r="D80" s="27"/>
      <c r="E80" s="28"/>
      <c r="F80" s="28"/>
      <c r="G80" s="28"/>
      <c r="H80" s="26"/>
      <c r="I80" s="26"/>
      <c r="J80" s="26"/>
      <c r="K80" s="26"/>
      <c r="L80" s="26"/>
      <c r="M80" s="29"/>
      <c r="N80" s="1"/>
      <c r="O80" s="71"/>
      <c r="P80" s="29"/>
      <c r="Q80" s="29"/>
      <c r="R80" s="29"/>
      <c r="S80" s="29"/>
      <c r="T80" s="29"/>
      <c r="U80" s="29"/>
      <c r="V80" s="29"/>
      <c r="W80" s="1"/>
      <c r="X80" s="1"/>
      <c r="Y80" s="1"/>
      <c r="Z80" s="1"/>
      <c r="AA80" s="1"/>
    </row>
    <row r="81" spans="1:27" ht="28" customHeight="1" thickBot="1" x14ac:dyDescent="0.35">
      <c r="A81" s="4"/>
      <c r="B81" s="5"/>
      <c r="C81" s="6"/>
      <c r="D81" s="7"/>
      <c r="E81" s="30"/>
      <c r="F81" s="10"/>
      <c r="G81" s="10"/>
      <c r="H81" s="11"/>
      <c r="I81" s="12"/>
      <c r="J81" s="13"/>
      <c r="K81" s="1"/>
      <c r="L81" s="1"/>
      <c r="M81" s="1"/>
      <c r="N81" s="1"/>
      <c r="O81" s="67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28" customHeight="1" thickBot="1" x14ac:dyDescent="0.35">
      <c r="A82" s="96" t="s">
        <v>62</v>
      </c>
      <c r="B82" s="14"/>
      <c r="C82" s="6"/>
      <c r="D82" s="94"/>
      <c r="E82" s="30"/>
      <c r="F82" s="10"/>
      <c r="G82" s="95"/>
      <c r="H82" s="1"/>
      <c r="I82" s="12"/>
      <c r="J82" s="12"/>
      <c r="K82" s="12"/>
      <c r="L82" s="12"/>
      <c r="M82" s="60"/>
      <c r="N82" s="12"/>
      <c r="O82" s="74"/>
      <c r="P82" s="12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28" customHeight="1" thickBot="1" x14ac:dyDescent="0.35">
      <c r="A83" s="16" t="s">
        <v>1</v>
      </c>
      <c r="B83" s="15"/>
      <c r="C83" s="18"/>
      <c r="D83" s="17"/>
      <c r="E83" s="3"/>
      <c r="F83" s="32"/>
      <c r="G83" s="32"/>
      <c r="H83" s="12"/>
      <c r="I83" s="12"/>
      <c r="J83" s="12"/>
      <c r="K83" s="12"/>
      <c r="L83" s="12"/>
      <c r="M83" s="60"/>
      <c r="N83" s="12"/>
      <c r="O83" s="74"/>
      <c r="P83" s="12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28" customHeight="1" thickBot="1" x14ac:dyDescent="0.35">
      <c r="A84" s="1"/>
      <c r="B84" s="447" t="s">
        <v>2</v>
      </c>
      <c r="C84" s="448" t="s">
        <v>3</v>
      </c>
      <c r="D84" s="21"/>
      <c r="E84" s="22"/>
      <c r="F84" s="22"/>
      <c r="G84" s="22"/>
      <c r="H84" s="444">
        <f>MAX(H86:H88)-MIN(H86:H88)</f>
        <v>62.199999999999974</v>
      </c>
      <c r="I84" s="34"/>
      <c r="J84" s="34"/>
      <c r="K84" s="23"/>
      <c r="L84" s="23"/>
      <c r="M84" s="60"/>
      <c r="N84" s="1"/>
      <c r="O84" s="67" t="s">
        <v>65</v>
      </c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28" customHeight="1" thickBot="1" x14ac:dyDescent="0.5">
      <c r="A85" s="36" t="s">
        <v>4</v>
      </c>
      <c r="B85" s="449" t="s">
        <v>5</v>
      </c>
      <c r="C85" s="450" t="s">
        <v>6</v>
      </c>
      <c r="D85" s="39" t="s">
        <v>7</v>
      </c>
      <c r="E85" s="40" t="s">
        <v>8</v>
      </c>
      <c r="F85" s="40" t="s">
        <v>9</v>
      </c>
      <c r="G85" s="40" t="s">
        <v>10</v>
      </c>
      <c r="H85" s="41" t="s">
        <v>11</v>
      </c>
      <c r="I85" s="42" t="s">
        <v>12</v>
      </c>
      <c r="J85" s="43" t="s">
        <v>13</v>
      </c>
      <c r="K85" s="44" t="s">
        <v>14</v>
      </c>
      <c r="L85" s="35" t="s">
        <v>23</v>
      </c>
      <c r="M85" s="60" t="s">
        <v>25</v>
      </c>
      <c r="N85" s="1" t="s">
        <v>24</v>
      </c>
      <c r="O85" s="67" t="s">
        <v>23</v>
      </c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28" customHeight="1" thickBot="1" x14ac:dyDescent="0.35">
      <c r="A86" s="45" t="s">
        <v>19</v>
      </c>
      <c r="B86" s="46"/>
      <c r="C86" s="47"/>
      <c r="D86" s="81">
        <v>0.47569444444444442</v>
      </c>
      <c r="E86" s="81">
        <v>0.50043981481481481</v>
      </c>
      <c r="F86" s="49">
        <f>IF(E86="","",E86-D86)</f>
        <v>2.474537037037039E-2</v>
      </c>
      <c r="G86" s="49">
        <f t="shared" ref="G86:G95" si="24">F86</f>
        <v>2.474537037037039E-2</v>
      </c>
      <c r="H86" s="50">
        <f t="shared" ref="H86:H95" si="25">IF(E86="","",(E86-D86)*1440)</f>
        <v>35.633333333333361</v>
      </c>
      <c r="I86" s="61">
        <v>0.78100000000000003</v>
      </c>
      <c r="J86" s="52">
        <f>IF(H86="","",H86*I86)</f>
        <v>27.829633333333355</v>
      </c>
      <c r="K86" s="53">
        <f>IF(H86="","",RANK(J86,J86:J95,1))</f>
        <v>3</v>
      </c>
      <c r="L86" s="54" t="str">
        <f t="shared" ref="L86:L95" si="26">A86</f>
        <v>SEAL</v>
      </c>
      <c r="M86" s="60" t="str">
        <f>D82&amp;"-"&amp;N86</f>
        <v>-1</v>
      </c>
      <c r="N86" s="147">
        <v>1</v>
      </c>
      <c r="O86" s="154" t="str">
        <f>IF(ISNA(VLOOKUP(N86,$K86:$L95,2,FALSE)),"",VLOOKUP(N86,$K86:$L95,2,FALSE))</f>
        <v>BLUE PETER</v>
      </c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28" customHeight="1" thickBot="1" x14ac:dyDescent="0.35">
      <c r="A87" s="45" t="s">
        <v>80</v>
      </c>
      <c r="B87" s="46" t="s">
        <v>94</v>
      </c>
      <c r="C87" s="47"/>
      <c r="D87" s="81">
        <v>0.47569444444444442</v>
      </c>
      <c r="E87" s="81">
        <v>0.54166666666666663</v>
      </c>
      <c r="F87" s="49">
        <f t="shared" ref="F87:F95" si="27">IF(E87="","",E87-D87)</f>
        <v>6.597222222222221E-2</v>
      </c>
      <c r="G87" s="49">
        <f t="shared" si="24"/>
        <v>6.597222222222221E-2</v>
      </c>
      <c r="H87" s="50">
        <f t="shared" si="25"/>
        <v>94.999999999999986</v>
      </c>
      <c r="I87" s="61">
        <v>0.78400000000000003</v>
      </c>
      <c r="J87" s="52">
        <f t="shared" ref="J87:J95" si="28">IF(H87="","",H87*I87)</f>
        <v>74.47999999999999</v>
      </c>
      <c r="K87" s="53">
        <v>6</v>
      </c>
      <c r="L87" s="54" t="str">
        <f t="shared" si="26"/>
        <v>HIGHTIDE</v>
      </c>
      <c r="M87" s="60" t="str">
        <f>D82&amp;"-"&amp;N87</f>
        <v>-2</v>
      </c>
      <c r="N87" s="148">
        <v>2</v>
      </c>
      <c r="O87" s="155" t="str">
        <f>IF(ISNA(VLOOKUP(N87,$K86:$L95,2,FALSE)),"",VLOOKUP(N87,$K86:$L95,2,FALSE))</f>
        <v>OCEAN HARMONY</v>
      </c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28" customHeight="1" thickBot="1" x14ac:dyDescent="0.35">
      <c r="A88" s="45" t="s">
        <v>81</v>
      </c>
      <c r="B88" s="46"/>
      <c r="C88" s="47"/>
      <c r="D88" s="81">
        <v>0.47569444444444442</v>
      </c>
      <c r="E88" s="81">
        <v>0.49847222222222221</v>
      </c>
      <c r="F88" s="49">
        <f t="shared" si="27"/>
        <v>2.2777777777777786E-2</v>
      </c>
      <c r="G88" s="49">
        <f t="shared" si="24"/>
        <v>2.2777777777777786E-2</v>
      </c>
      <c r="H88" s="50">
        <f t="shared" si="25"/>
        <v>32.800000000000011</v>
      </c>
      <c r="I88" s="61">
        <v>0.79800000000000004</v>
      </c>
      <c r="J88" s="52">
        <f t="shared" si="28"/>
        <v>26.174400000000009</v>
      </c>
      <c r="K88" s="53">
        <f>IF(H88="","",RANK(J88,J86:J95,1))</f>
        <v>1</v>
      </c>
      <c r="L88" s="54" t="str">
        <f t="shared" si="26"/>
        <v>BLUE PETER</v>
      </c>
      <c r="M88" s="60" t="str">
        <f>D82&amp;"-"&amp;N88</f>
        <v>-3</v>
      </c>
      <c r="N88" s="148">
        <v>3</v>
      </c>
      <c r="O88" s="156" t="str">
        <f>IF(ISNA(VLOOKUP(N88,$K86:$L95,2,FALSE)),"",VLOOKUP(N88,$K86:$L95,2,FALSE))</f>
        <v>SEAL</v>
      </c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28" customHeight="1" x14ac:dyDescent="0.3">
      <c r="A89" s="45" t="s">
        <v>20</v>
      </c>
      <c r="B89" s="46"/>
      <c r="C89" s="47"/>
      <c r="D89" s="81">
        <v>0.47569444444444442</v>
      </c>
      <c r="E89" s="81">
        <v>0.50070601851851848</v>
      </c>
      <c r="F89" s="49">
        <f t="shared" si="27"/>
        <v>2.5011574074074061E-2</v>
      </c>
      <c r="G89" s="49">
        <f t="shared" si="24"/>
        <v>2.5011574074074061E-2</v>
      </c>
      <c r="H89" s="50">
        <f t="shared" si="25"/>
        <v>36.016666666666652</v>
      </c>
      <c r="I89" s="61">
        <v>0.78400000000000003</v>
      </c>
      <c r="J89" s="52">
        <f t="shared" si="28"/>
        <v>28.237066666666657</v>
      </c>
      <c r="K89" s="53">
        <f>IF(H89="","",RANK(J89,J86:J95,1))</f>
        <v>4</v>
      </c>
      <c r="L89" s="54" t="str">
        <f t="shared" si="26"/>
        <v>PIMS</v>
      </c>
      <c r="M89" s="60" t="str">
        <f>D82&amp;"-"&amp;N89</f>
        <v>-4</v>
      </c>
      <c r="N89" s="65">
        <v>4</v>
      </c>
      <c r="O89" s="69" t="str">
        <f>IF(ISNA(VLOOKUP(N89,$K86:$L95,2,FALSE)),"",VLOOKUP(N89,$K86:$L95,2,FALSE))</f>
        <v>PIMS</v>
      </c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28" customHeight="1" x14ac:dyDescent="0.3">
      <c r="A90" s="45" t="s">
        <v>17</v>
      </c>
      <c r="B90" s="46"/>
      <c r="C90" s="47"/>
      <c r="D90" s="81">
        <v>0.47569444444444442</v>
      </c>
      <c r="E90" s="81">
        <v>0.49829861111111112</v>
      </c>
      <c r="F90" s="49">
        <f t="shared" si="27"/>
        <v>2.2604166666666703E-2</v>
      </c>
      <c r="G90" s="49">
        <f t="shared" si="24"/>
        <v>2.2604166666666703E-2</v>
      </c>
      <c r="H90" s="50">
        <f t="shared" si="25"/>
        <v>32.550000000000054</v>
      </c>
      <c r="I90" s="61">
        <v>0.85299999999999998</v>
      </c>
      <c r="J90" s="52">
        <f t="shared" si="28"/>
        <v>27.765150000000045</v>
      </c>
      <c r="K90" s="53">
        <f>IF(H90="","",RANK(J90,J86:J95,1))</f>
        <v>2</v>
      </c>
      <c r="L90" s="54" t="str">
        <f t="shared" si="26"/>
        <v>OCEAN HARMONY</v>
      </c>
      <c r="M90" s="60" t="str">
        <f>D82&amp;"-"&amp;N90</f>
        <v>-5</v>
      </c>
      <c r="N90" s="65">
        <v>5</v>
      </c>
      <c r="O90" s="69" t="str">
        <f>IF(ISNA(VLOOKUP(N90,$K86:$L95,2,FALSE)),"",VLOOKUP(N90,$K86:$L95,2,FALSE))</f>
        <v/>
      </c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28" hidden="1" customHeight="1" x14ac:dyDescent="0.3">
      <c r="A91" s="45" t="s">
        <v>20</v>
      </c>
      <c r="B91" s="46"/>
      <c r="C91" s="47"/>
      <c r="D91" s="48"/>
      <c r="E91" s="48"/>
      <c r="F91" s="49" t="str">
        <f t="shared" si="27"/>
        <v/>
      </c>
      <c r="G91" s="49" t="str">
        <f t="shared" si="24"/>
        <v/>
      </c>
      <c r="H91" s="50" t="str">
        <f t="shared" si="25"/>
        <v/>
      </c>
      <c r="I91" s="51">
        <v>0.78400000000000003</v>
      </c>
      <c r="J91" s="52" t="str">
        <f t="shared" si="28"/>
        <v/>
      </c>
      <c r="K91" s="53" t="str">
        <f>IF(H91="","",RANK(J91,J86:J95,1))</f>
        <v/>
      </c>
      <c r="L91" s="54" t="str">
        <f t="shared" si="26"/>
        <v>PIMS</v>
      </c>
      <c r="M91" s="60" t="str">
        <f>D82&amp;"-"&amp;N91</f>
        <v>-6</v>
      </c>
      <c r="N91" s="65">
        <v>6</v>
      </c>
      <c r="O91" s="69" t="str">
        <f>IF(ISNA(VLOOKUP(N91,$K86:$L95,2,FALSE)),"",VLOOKUP(N91,$K86:$L95,2,FALSE))</f>
        <v>HIGHTIDE</v>
      </c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28" hidden="1" customHeight="1" x14ac:dyDescent="0.3">
      <c r="A92" s="45" t="s">
        <v>18</v>
      </c>
      <c r="B92" s="46"/>
      <c r="C92" s="47"/>
      <c r="D92" s="81"/>
      <c r="E92" s="81"/>
      <c r="F92" s="49" t="str">
        <f t="shared" si="27"/>
        <v/>
      </c>
      <c r="G92" s="49" t="str">
        <f t="shared" si="24"/>
        <v/>
      </c>
      <c r="H92" s="50" t="str">
        <f t="shared" si="25"/>
        <v/>
      </c>
      <c r="I92" s="51">
        <v>0.81299999999999994</v>
      </c>
      <c r="J92" s="52" t="str">
        <f t="shared" si="28"/>
        <v/>
      </c>
      <c r="K92" s="53" t="str">
        <f>IF(H92="","",RANK(J92,J86:J95,1))</f>
        <v/>
      </c>
      <c r="L92" s="54" t="str">
        <f t="shared" si="26"/>
        <v>LJ windward</v>
      </c>
      <c r="M92" s="60" t="str">
        <f>D82&amp;"-"&amp;N92</f>
        <v>-7</v>
      </c>
      <c r="N92" s="65">
        <v>7</v>
      </c>
      <c r="O92" s="69" t="str">
        <f>IF(ISNA(VLOOKUP(N92,$K86:$L95,2,FALSE)),"",VLOOKUP(N92,$K86:$L95,2,FALSE))</f>
        <v/>
      </c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28" hidden="1" customHeight="1" x14ac:dyDescent="0.3">
      <c r="A93" s="45" t="s">
        <v>21</v>
      </c>
      <c r="B93" s="46"/>
      <c r="C93" s="47"/>
      <c r="D93" s="48"/>
      <c r="E93" s="48"/>
      <c r="F93" s="49" t="str">
        <f t="shared" si="27"/>
        <v/>
      </c>
      <c r="G93" s="49" t="str">
        <f t="shared" si="24"/>
        <v/>
      </c>
      <c r="H93" s="50" t="str">
        <f t="shared" si="25"/>
        <v/>
      </c>
      <c r="I93" s="51">
        <v>0.80600000000000005</v>
      </c>
      <c r="J93" s="52" t="str">
        <f t="shared" si="28"/>
        <v/>
      </c>
      <c r="K93" s="53" t="str">
        <f>IF(H93="","",RANK(J93,J86:J95,1))</f>
        <v/>
      </c>
      <c r="L93" s="54" t="str">
        <f t="shared" si="26"/>
        <v>IMAGINE</v>
      </c>
      <c r="M93" s="60" t="str">
        <f>D82&amp;"-"&amp;N93</f>
        <v>-8</v>
      </c>
      <c r="N93" s="65">
        <v>8</v>
      </c>
      <c r="O93" s="69" t="str">
        <f>IF(ISNA(VLOOKUP(N93,$K86:$L95,2,FALSE)),"",VLOOKUP(N93,$K86:$L95,2,FALSE))</f>
        <v/>
      </c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28" hidden="1" customHeight="1" x14ac:dyDescent="0.3">
      <c r="A94" s="45" t="s">
        <v>16</v>
      </c>
      <c r="B94" s="46"/>
      <c r="C94" s="47"/>
      <c r="D94" s="81"/>
      <c r="E94" s="81"/>
      <c r="F94" s="49" t="str">
        <f t="shared" si="27"/>
        <v/>
      </c>
      <c r="G94" s="49" t="str">
        <f t="shared" si="24"/>
        <v/>
      </c>
      <c r="H94" s="50" t="str">
        <f t="shared" si="25"/>
        <v/>
      </c>
      <c r="I94" s="51">
        <v>0.78400000000000003</v>
      </c>
      <c r="J94" s="52" t="str">
        <f t="shared" si="28"/>
        <v/>
      </c>
      <c r="K94" s="53" t="str">
        <f>IF(H94="","",RANK(J94,J86:J95,1))</f>
        <v/>
      </c>
      <c r="L94" s="54" t="str">
        <f t="shared" si="26"/>
        <v>VOLARE</v>
      </c>
      <c r="M94" s="60" t="str">
        <f>D82&amp;"-"&amp;N94</f>
        <v>-9</v>
      </c>
      <c r="N94" s="65">
        <v>9</v>
      </c>
      <c r="O94" s="69" t="str">
        <f>IF(ISNA(VLOOKUP(N94,$K86:$L95,2,FALSE)),"",VLOOKUP(N94,$K86:$L95,2,FALSE))</f>
        <v/>
      </c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28" hidden="1" customHeight="1" thickBot="1" x14ac:dyDescent="0.35">
      <c r="A95" s="55" t="s">
        <v>22</v>
      </c>
      <c r="B95" s="46"/>
      <c r="C95" s="47"/>
      <c r="D95" s="48"/>
      <c r="E95" s="48"/>
      <c r="F95" s="49" t="str">
        <f t="shared" si="27"/>
        <v/>
      </c>
      <c r="G95" s="49" t="str">
        <f t="shared" si="24"/>
        <v/>
      </c>
      <c r="H95" s="50" t="str">
        <f t="shared" si="25"/>
        <v/>
      </c>
      <c r="I95" s="51">
        <v>0.85</v>
      </c>
      <c r="J95" s="52" t="str">
        <f t="shared" si="28"/>
        <v/>
      </c>
      <c r="K95" s="53" t="str">
        <f>IF(H95="","",RANK(J95,J86:J95,1))</f>
        <v/>
      </c>
      <c r="L95" s="54" t="str">
        <f t="shared" si="26"/>
        <v>Minerva</v>
      </c>
      <c r="M95" s="60" t="str">
        <f>D82&amp;"-"&amp;N95</f>
        <v>-10</v>
      </c>
      <c r="N95" s="66">
        <v>10</v>
      </c>
      <c r="O95" s="70" t="str">
        <f>IF(ISNA(VLOOKUP(N95,$K86:$L95,2,FALSE)),"",VLOOKUP(N95,$K86:$L95,2,FALSE))</f>
        <v/>
      </c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1" customHeight="1" thickBot="1" x14ac:dyDescent="0.35">
      <c r="A96" s="24"/>
      <c r="B96" s="25"/>
      <c r="C96" s="26"/>
      <c r="D96" s="27"/>
      <c r="E96" s="28"/>
      <c r="F96" s="28"/>
      <c r="G96" s="28"/>
      <c r="H96" s="26"/>
      <c r="I96" s="26"/>
      <c r="J96" s="26"/>
      <c r="K96" s="26"/>
      <c r="L96" s="26"/>
      <c r="M96" s="29"/>
      <c r="N96" s="1"/>
      <c r="O96" s="71"/>
      <c r="P96" s="29"/>
      <c r="Q96" s="29"/>
      <c r="R96" s="29"/>
      <c r="S96" s="29"/>
      <c r="T96" s="29"/>
      <c r="U96" s="29"/>
      <c r="V96" s="29"/>
      <c r="W96" s="1"/>
      <c r="X96" s="1"/>
      <c r="Y96" s="1"/>
      <c r="Z96" s="1"/>
      <c r="AA96" s="1"/>
    </row>
    <row r="97" spans="1:27" ht="28" customHeight="1" thickBot="1" x14ac:dyDescent="0.35">
      <c r="A97" s="4"/>
      <c r="B97" s="5"/>
      <c r="C97" s="6"/>
      <c r="D97" s="7"/>
      <c r="E97" s="30"/>
      <c r="F97" s="10"/>
      <c r="G97" s="10"/>
      <c r="H97" s="11"/>
      <c r="I97" s="12"/>
      <c r="J97" s="13"/>
      <c r="K97" s="1"/>
      <c r="L97" s="1"/>
      <c r="M97" s="1"/>
      <c r="N97" s="1"/>
      <c r="O97" s="67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28" customHeight="1" thickBot="1" x14ac:dyDescent="0.35">
      <c r="A98" s="96" t="s">
        <v>63</v>
      </c>
      <c r="B98" s="14"/>
      <c r="C98" s="6"/>
      <c r="D98" s="94"/>
      <c r="E98" s="30"/>
      <c r="F98" s="10"/>
      <c r="G98" s="95"/>
      <c r="H98" s="1"/>
      <c r="I98" s="12"/>
      <c r="J98" s="12"/>
      <c r="K98" s="12"/>
      <c r="L98" s="12"/>
      <c r="M98" s="60"/>
      <c r="N98" s="12"/>
      <c r="O98" s="74"/>
      <c r="P98" s="12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28" customHeight="1" thickBot="1" x14ac:dyDescent="0.35">
      <c r="A99" s="16" t="s">
        <v>1</v>
      </c>
      <c r="B99" s="15"/>
      <c r="C99" s="18"/>
      <c r="D99" s="17"/>
      <c r="E99" s="3"/>
      <c r="F99" s="32"/>
      <c r="G99" s="32"/>
      <c r="H99" s="12"/>
      <c r="I99" s="12"/>
      <c r="J99" s="12"/>
      <c r="K99" s="12"/>
      <c r="L99" s="12"/>
      <c r="M99" s="60"/>
      <c r="N99" s="12"/>
      <c r="O99" s="74"/>
      <c r="P99" s="12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28" customHeight="1" thickBot="1" x14ac:dyDescent="0.35">
      <c r="A100" s="1"/>
      <c r="B100" s="451" t="s">
        <v>2</v>
      </c>
      <c r="C100" s="452" t="s">
        <v>3</v>
      </c>
      <c r="D100" s="21"/>
      <c r="E100" s="22"/>
      <c r="F100" s="22"/>
      <c r="G100" s="22"/>
      <c r="H100" s="444">
        <f>MAX(H102:H104)-MIN(H102:H104)</f>
        <v>92.633333333333326</v>
      </c>
      <c r="I100" s="12"/>
      <c r="J100" s="12"/>
      <c r="K100" s="12"/>
      <c r="L100" s="12"/>
      <c r="M100" s="60"/>
      <c r="N100" s="12"/>
      <c r="O100" s="160" t="s">
        <v>65</v>
      </c>
      <c r="P100" s="12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28" customHeight="1" thickBot="1" x14ac:dyDescent="0.5">
      <c r="A101" s="36" t="s">
        <v>4</v>
      </c>
      <c r="B101" s="453" t="s">
        <v>5</v>
      </c>
      <c r="C101" s="454" t="s">
        <v>6</v>
      </c>
      <c r="D101" s="39" t="s">
        <v>7</v>
      </c>
      <c r="E101" s="40" t="s">
        <v>8</v>
      </c>
      <c r="F101" s="40" t="s">
        <v>9</v>
      </c>
      <c r="G101" s="40" t="s">
        <v>10</v>
      </c>
      <c r="H101" s="41" t="s">
        <v>11</v>
      </c>
      <c r="I101" s="42" t="s">
        <v>12</v>
      </c>
      <c r="J101" s="43" t="s">
        <v>13</v>
      </c>
      <c r="K101" s="44" t="s">
        <v>14</v>
      </c>
      <c r="L101" s="35" t="s">
        <v>23</v>
      </c>
      <c r="M101" s="60" t="s">
        <v>25</v>
      </c>
      <c r="N101" s="1" t="s">
        <v>24</v>
      </c>
      <c r="O101" s="67" t="s">
        <v>23</v>
      </c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28" customHeight="1" thickBot="1" x14ac:dyDescent="0.35">
      <c r="A102" s="45" t="s">
        <v>19</v>
      </c>
      <c r="B102" s="46"/>
      <c r="C102" s="47"/>
      <c r="D102" s="445">
        <v>0.53125</v>
      </c>
      <c r="E102" s="81">
        <v>0.56341435185185185</v>
      </c>
      <c r="F102" s="49">
        <f>IF(E102="","",E102-D102)</f>
        <v>3.2164351851851847E-2</v>
      </c>
      <c r="G102" s="49">
        <f t="shared" ref="G102:G111" si="29">F102</f>
        <v>3.2164351851851847E-2</v>
      </c>
      <c r="H102" s="50">
        <f t="shared" ref="H102:H111" si="30">IF(E102="","",(E102-D102)*1440)</f>
        <v>46.316666666666663</v>
      </c>
      <c r="I102" s="61">
        <v>0.78100000000000003</v>
      </c>
      <c r="J102" s="52">
        <f>IF(H102="","",H102*I102)</f>
        <v>36.173316666666665</v>
      </c>
      <c r="K102" s="53">
        <f>IF(H102="","",RANK(J102,J102:J111,1))</f>
        <v>2</v>
      </c>
      <c r="L102" s="54" t="str">
        <f t="shared" ref="L102:L111" si="31">A102</f>
        <v>SEAL</v>
      </c>
      <c r="M102" s="60" t="str">
        <f>D98&amp;"-"&amp;N102</f>
        <v>-1</v>
      </c>
      <c r="N102" s="147">
        <v>1</v>
      </c>
      <c r="O102" s="154" t="str">
        <f>IF(ISNA(VLOOKUP(N102,$K102:$L111,2,FALSE)),"",VLOOKUP(N102,$K102:$L111,2,FALSE))</f>
        <v>BLUE PETER</v>
      </c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28" customHeight="1" thickBot="1" x14ac:dyDescent="0.35">
      <c r="A103" s="45" t="s">
        <v>80</v>
      </c>
      <c r="B103" s="46" t="s">
        <v>87</v>
      </c>
      <c r="C103" s="47"/>
      <c r="D103" s="445">
        <v>0.53125</v>
      </c>
      <c r="E103" s="445">
        <v>0.625</v>
      </c>
      <c r="F103" s="49">
        <f t="shared" ref="F103:F111" si="32">IF(E103="","",E103-D103)</f>
        <v>9.375E-2</v>
      </c>
      <c r="G103" s="49">
        <f t="shared" si="29"/>
        <v>9.375E-2</v>
      </c>
      <c r="H103" s="50">
        <f t="shared" si="30"/>
        <v>135</v>
      </c>
      <c r="I103" s="61">
        <v>0.78400000000000003</v>
      </c>
      <c r="J103" s="52">
        <f t="shared" ref="J103:J111" si="33">IF(H103="","",H103*I103)</f>
        <v>105.84</v>
      </c>
      <c r="K103" s="53">
        <v>6</v>
      </c>
      <c r="L103" s="54" t="str">
        <f t="shared" si="31"/>
        <v>HIGHTIDE</v>
      </c>
      <c r="M103" s="60" t="str">
        <f>D98&amp;"-"&amp;N103</f>
        <v>-2</v>
      </c>
      <c r="N103" s="148">
        <v>2</v>
      </c>
      <c r="O103" s="155" t="str">
        <f>IF(ISNA(VLOOKUP(N103,$K102:$L111,2,FALSE)),"",VLOOKUP(N103,$K102:$L111,2,FALSE))</f>
        <v>SEAL</v>
      </c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28" customHeight="1" thickBot="1" x14ac:dyDescent="0.35">
      <c r="A104" s="45" t="s">
        <v>81</v>
      </c>
      <c r="B104" s="46"/>
      <c r="C104" s="47"/>
      <c r="D104" s="445">
        <v>0.53125</v>
      </c>
      <c r="E104" s="81">
        <v>0.56067129629629631</v>
      </c>
      <c r="F104" s="49">
        <f t="shared" si="32"/>
        <v>2.9421296296296306E-2</v>
      </c>
      <c r="G104" s="49">
        <f t="shared" si="29"/>
        <v>2.9421296296296306E-2</v>
      </c>
      <c r="H104" s="50">
        <f t="shared" si="30"/>
        <v>42.366666666666681</v>
      </c>
      <c r="I104" s="61">
        <v>0.79800000000000004</v>
      </c>
      <c r="J104" s="52">
        <f t="shared" si="33"/>
        <v>33.808600000000013</v>
      </c>
      <c r="K104" s="53">
        <f>IF(H104="","",RANK(J104,J102:J111,1))</f>
        <v>1</v>
      </c>
      <c r="L104" s="54" t="str">
        <f t="shared" si="31"/>
        <v>BLUE PETER</v>
      </c>
      <c r="M104" s="60" t="str">
        <f>D98&amp;"-"&amp;N104</f>
        <v>-3</v>
      </c>
      <c r="N104" s="148">
        <v>3</v>
      </c>
      <c r="O104" s="156" t="str">
        <f>IF(ISNA(VLOOKUP(N104,$K102:$L111,2,FALSE)),"",VLOOKUP(N104,$K102:$L111,2,FALSE))</f>
        <v>OCEAN HARMONY</v>
      </c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28" customHeight="1" x14ac:dyDescent="0.3">
      <c r="A105" s="45" t="s">
        <v>20</v>
      </c>
      <c r="B105" s="46"/>
      <c r="C105" s="47"/>
      <c r="D105" s="445">
        <v>0.53125</v>
      </c>
      <c r="E105" s="81">
        <v>0.56464120370370374</v>
      </c>
      <c r="F105" s="49">
        <f t="shared" si="32"/>
        <v>3.3391203703703742E-2</v>
      </c>
      <c r="G105" s="49">
        <f t="shared" si="29"/>
        <v>3.3391203703703742E-2</v>
      </c>
      <c r="H105" s="50">
        <f t="shared" si="30"/>
        <v>48.083333333333385</v>
      </c>
      <c r="I105" s="61">
        <v>0.78400000000000003</v>
      </c>
      <c r="J105" s="52">
        <f t="shared" si="33"/>
        <v>37.697333333333376</v>
      </c>
      <c r="K105" s="53">
        <f>IF(H105="","",RANK(J105,J102:J111,1))</f>
        <v>4</v>
      </c>
      <c r="L105" s="54" t="str">
        <f t="shared" si="31"/>
        <v>PIMS</v>
      </c>
      <c r="M105" s="60" t="str">
        <f>D98&amp;"-"&amp;N105</f>
        <v>-4</v>
      </c>
      <c r="N105" s="65">
        <v>4</v>
      </c>
      <c r="O105" s="69" t="str">
        <f>IF(ISNA(VLOOKUP(N105,$K102:$L111,2,FALSE)),"",VLOOKUP(N105,$K102:$L111,2,FALSE))</f>
        <v>PIMS</v>
      </c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28" customHeight="1" x14ac:dyDescent="0.3">
      <c r="A106" s="45" t="s">
        <v>17</v>
      </c>
      <c r="B106" s="46"/>
      <c r="C106" s="47"/>
      <c r="D106" s="445">
        <v>0.53125</v>
      </c>
      <c r="E106" s="81">
        <v>0.56137731481481479</v>
      </c>
      <c r="F106" s="49">
        <f t="shared" si="32"/>
        <v>3.0127314814814787E-2</v>
      </c>
      <c r="G106" s="49">
        <f t="shared" si="29"/>
        <v>3.0127314814814787E-2</v>
      </c>
      <c r="H106" s="50">
        <f t="shared" si="30"/>
        <v>43.383333333333297</v>
      </c>
      <c r="I106" s="61">
        <v>0.85299999999999998</v>
      </c>
      <c r="J106" s="52">
        <f t="shared" si="33"/>
        <v>37.005983333333305</v>
      </c>
      <c r="K106" s="53">
        <f>IF(H106="","",RANK(J106,J102:J111,1))</f>
        <v>3</v>
      </c>
      <c r="L106" s="54" t="str">
        <f t="shared" si="31"/>
        <v>OCEAN HARMONY</v>
      </c>
      <c r="M106" s="60" t="str">
        <f>D98&amp;"-"&amp;N106</f>
        <v>-5</v>
      </c>
      <c r="N106" s="65">
        <v>5</v>
      </c>
      <c r="O106" s="69" t="str">
        <f>IF(ISNA(VLOOKUP(N106,$K102:$L111,2,FALSE)),"",VLOOKUP(N106,$K102:$L111,2,FALSE))</f>
        <v/>
      </c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28" hidden="1" customHeight="1" x14ac:dyDescent="0.3">
      <c r="A107" s="45" t="s">
        <v>20</v>
      </c>
      <c r="B107" s="46"/>
      <c r="C107" s="47"/>
      <c r="D107" s="48"/>
      <c r="E107" s="48"/>
      <c r="F107" s="49" t="str">
        <f t="shared" si="32"/>
        <v/>
      </c>
      <c r="G107" s="49" t="str">
        <f t="shared" si="29"/>
        <v/>
      </c>
      <c r="H107" s="50" t="str">
        <f t="shared" si="30"/>
        <v/>
      </c>
      <c r="I107" s="51">
        <v>0.78400000000000003</v>
      </c>
      <c r="J107" s="52" t="str">
        <f t="shared" si="33"/>
        <v/>
      </c>
      <c r="K107" s="53" t="str">
        <f>IF(H107="","",RANK(J107,J102:J111,1))</f>
        <v/>
      </c>
      <c r="L107" s="54" t="str">
        <f t="shared" si="31"/>
        <v>PIMS</v>
      </c>
      <c r="M107" s="60" t="str">
        <f>D98&amp;"-"&amp;N107</f>
        <v>-6</v>
      </c>
      <c r="N107" s="65">
        <v>6</v>
      </c>
      <c r="O107" s="69" t="str">
        <f>IF(ISNA(VLOOKUP(N107,$K102:$L111,2,FALSE)),"",VLOOKUP(N107,$K102:$L111,2,FALSE))</f>
        <v>HIGHTIDE</v>
      </c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28" hidden="1" customHeight="1" x14ac:dyDescent="0.3">
      <c r="A108" s="45" t="s">
        <v>18</v>
      </c>
      <c r="B108" s="46"/>
      <c r="C108" s="47"/>
      <c r="D108" s="81"/>
      <c r="E108" s="81"/>
      <c r="F108" s="49" t="str">
        <f t="shared" si="32"/>
        <v/>
      </c>
      <c r="G108" s="49" t="str">
        <f t="shared" si="29"/>
        <v/>
      </c>
      <c r="H108" s="50" t="str">
        <f t="shared" si="30"/>
        <v/>
      </c>
      <c r="I108" s="51">
        <v>0.81299999999999994</v>
      </c>
      <c r="J108" s="52" t="str">
        <f t="shared" si="33"/>
        <v/>
      </c>
      <c r="K108" s="53" t="str">
        <f>IF(H108="","",RANK(J108,J102:J111,1))</f>
        <v/>
      </c>
      <c r="L108" s="54" t="str">
        <f t="shared" si="31"/>
        <v>LJ windward</v>
      </c>
      <c r="M108" s="60" t="str">
        <f>D98&amp;"-"&amp;N108</f>
        <v>-7</v>
      </c>
      <c r="N108" s="65">
        <v>7</v>
      </c>
      <c r="O108" s="69" t="str">
        <f>IF(ISNA(VLOOKUP(N108,$K102:$L111,2,FALSE)),"",VLOOKUP(N108,$K102:$L111,2,FALSE))</f>
        <v/>
      </c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28" hidden="1" customHeight="1" x14ac:dyDescent="0.3">
      <c r="A109" s="45" t="s">
        <v>21</v>
      </c>
      <c r="B109" s="46"/>
      <c r="C109" s="47"/>
      <c r="D109" s="48"/>
      <c r="E109" s="48"/>
      <c r="F109" s="49" t="str">
        <f t="shared" si="32"/>
        <v/>
      </c>
      <c r="G109" s="49" t="str">
        <f t="shared" si="29"/>
        <v/>
      </c>
      <c r="H109" s="50" t="str">
        <f t="shared" si="30"/>
        <v/>
      </c>
      <c r="I109" s="51">
        <v>0.80600000000000005</v>
      </c>
      <c r="J109" s="52" t="str">
        <f t="shared" si="33"/>
        <v/>
      </c>
      <c r="K109" s="53" t="str">
        <f>IF(H109="","",RANK(J109,J102:J111,1))</f>
        <v/>
      </c>
      <c r="L109" s="54" t="str">
        <f t="shared" si="31"/>
        <v>IMAGINE</v>
      </c>
      <c r="M109" s="60" t="str">
        <f>D98&amp;"-"&amp;N109</f>
        <v>-8</v>
      </c>
      <c r="N109" s="65">
        <v>8</v>
      </c>
      <c r="O109" s="69" t="str">
        <f>IF(ISNA(VLOOKUP(N109,$K102:$L111,2,FALSE)),"",VLOOKUP(N109,$K102:$L111,2,FALSE))</f>
        <v/>
      </c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28" hidden="1" customHeight="1" x14ac:dyDescent="0.3">
      <c r="A110" s="45" t="s">
        <v>16</v>
      </c>
      <c r="B110" s="46"/>
      <c r="C110" s="47"/>
      <c r="D110" s="48"/>
      <c r="E110" s="48"/>
      <c r="F110" s="49" t="str">
        <f t="shared" si="32"/>
        <v/>
      </c>
      <c r="G110" s="49" t="str">
        <f t="shared" si="29"/>
        <v/>
      </c>
      <c r="H110" s="50" t="str">
        <f t="shared" si="30"/>
        <v/>
      </c>
      <c r="I110" s="51">
        <v>0.78400000000000003</v>
      </c>
      <c r="J110" s="52" t="str">
        <f t="shared" si="33"/>
        <v/>
      </c>
      <c r="K110" s="53" t="str">
        <f>IF(H110="","",RANK(J110,J102:J111,1))</f>
        <v/>
      </c>
      <c r="L110" s="54" t="str">
        <f t="shared" si="31"/>
        <v>VOLARE</v>
      </c>
      <c r="M110" s="60" t="str">
        <f>D98&amp;"-"&amp;N110</f>
        <v>-9</v>
      </c>
      <c r="N110" s="65">
        <v>9</v>
      </c>
      <c r="O110" s="69" t="str">
        <f>IF(ISNA(VLOOKUP(N110,$K102:$L111,2,FALSE)),"",VLOOKUP(N110,$K102:$L111,2,FALSE))</f>
        <v/>
      </c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28" hidden="1" customHeight="1" thickBot="1" x14ac:dyDescent="0.35">
      <c r="A111" s="55" t="s">
        <v>22</v>
      </c>
      <c r="B111" s="46"/>
      <c r="C111" s="47"/>
      <c r="D111" s="48"/>
      <c r="E111" s="48"/>
      <c r="F111" s="49" t="str">
        <f t="shared" si="32"/>
        <v/>
      </c>
      <c r="G111" s="49" t="str">
        <f t="shared" si="29"/>
        <v/>
      </c>
      <c r="H111" s="50" t="str">
        <f t="shared" si="30"/>
        <v/>
      </c>
      <c r="I111" s="51">
        <v>0.85</v>
      </c>
      <c r="J111" s="52" t="str">
        <f t="shared" si="33"/>
        <v/>
      </c>
      <c r="K111" s="53" t="str">
        <f>IF(H111="","",RANK(J111,J102:J111,1))</f>
        <v/>
      </c>
      <c r="L111" s="54" t="str">
        <f t="shared" si="31"/>
        <v>Minerva</v>
      </c>
      <c r="M111" s="60" t="str">
        <f>D98&amp;"-"&amp;N111</f>
        <v>-10</v>
      </c>
      <c r="N111" s="66">
        <v>10</v>
      </c>
      <c r="O111" s="70" t="str">
        <f>IF(ISNA(VLOOKUP(N111,$K102:$L111,2,FALSE)),"",VLOOKUP(N111,$K102:$L111,2,FALSE))</f>
        <v/>
      </c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1" customHeight="1" thickBot="1" x14ac:dyDescent="0.35">
      <c r="A112" s="24"/>
      <c r="B112" s="25"/>
      <c r="C112" s="26"/>
      <c r="D112" s="27"/>
      <c r="E112" s="28"/>
      <c r="F112" s="28"/>
      <c r="G112" s="28"/>
      <c r="H112" s="26"/>
      <c r="I112" s="26"/>
      <c r="J112" s="26"/>
      <c r="K112" s="26"/>
      <c r="L112" s="26"/>
      <c r="M112" s="29"/>
      <c r="N112" s="1"/>
      <c r="O112" s="71"/>
      <c r="P112" s="29"/>
      <c r="Q112" s="29"/>
      <c r="R112" s="29"/>
      <c r="S112" s="29"/>
      <c r="T112" s="29"/>
      <c r="U112" s="29"/>
      <c r="V112" s="29"/>
      <c r="W112" s="1"/>
      <c r="X112" s="1"/>
      <c r="Y112" s="1"/>
      <c r="Z112" s="1"/>
      <c r="AA112" s="1"/>
    </row>
    <row r="113" spans="1:27" ht="28" customHeight="1" x14ac:dyDescent="0.3">
      <c r="A113" s="4"/>
      <c r="B113" s="5"/>
      <c r="C113" s="6"/>
      <c r="D113" s="7"/>
      <c r="E113" s="30"/>
      <c r="F113" s="10"/>
      <c r="G113" s="10"/>
      <c r="H113" s="11"/>
      <c r="I113" s="12"/>
      <c r="J113" s="13"/>
      <c r="K113" s="1"/>
      <c r="L113" s="1"/>
      <c r="M113" s="1"/>
      <c r="N113" s="1"/>
      <c r="O113" s="67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28" customHeight="1" x14ac:dyDescent="0.3">
      <c r="A114" s="103"/>
      <c r="B114" s="104"/>
      <c r="C114" s="105"/>
      <c r="D114" s="106"/>
      <c r="E114" s="107"/>
      <c r="F114" s="108"/>
      <c r="G114" s="108"/>
      <c r="H114" s="109"/>
      <c r="I114" s="110"/>
      <c r="J114" s="110"/>
      <c r="K114" s="110"/>
      <c r="L114" s="110"/>
      <c r="M114" s="111"/>
      <c r="N114" s="110"/>
      <c r="O114" s="112"/>
      <c r="P114" s="12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28" customHeight="1" x14ac:dyDescent="0.3">
      <c r="A115" s="97"/>
      <c r="B115" s="113"/>
      <c r="C115" s="114"/>
      <c r="D115" s="115"/>
      <c r="E115" s="116"/>
      <c r="F115" s="117"/>
      <c r="G115" s="117"/>
      <c r="H115" s="110"/>
      <c r="I115" s="110"/>
      <c r="J115" s="110"/>
      <c r="K115" s="110"/>
      <c r="L115" s="110"/>
      <c r="M115" s="111"/>
      <c r="N115" s="110"/>
      <c r="O115" s="112"/>
      <c r="P115" s="12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28" customHeight="1" x14ac:dyDescent="0.3">
      <c r="A116" s="109"/>
      <c r="B116" s="97"/>
      <c r="C116" s="105"/>
      <c r="D116" s="118"/>
      <c r="E116" s="118"/>
      <c r="F116" s="118"/>
      <c r="G116" s="118"/>
      <c r="H116" s="119"/>
      <c r="I116" s="120"/>
      <c r="J116" s="120"/>
      <c r="K116" s="121"/>
      <c r="L116" s="121"/>
      <c r="M116" s="111"/>
      <c r="N116" s="109"/>
      <c r="O116" s="122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28" customHeight="1" x14ac:dyDescent="0.45">
      <c r="A117" s="123"/>
      <c r="B117" s="97"/>
      <c r="C117" s="105"/>
      <c r="D117" s="124"/>
      <c r="E117" s="124"/>
      <c r="F117" s="124"/>
      <c r="G117" s="124"/>
      <c r="H117" s="105"/>
      <c r="I117" s="97"/>
      <c r="J117" s="97"/>
      <c r="K117" s="97"/>
      <c r="L117" s="97"/>
      <c r="M117" s="111"/>
      <c r="N117" s="109"/>
      <c r="O117" s="122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28" customHeight="1" x14ac:dyDescent="0.3">
      <c r="A118" s="98"/>
      <c r="B118" s="109"/>
      <c r="C118" s="116"/>
      <c r="D118" s="109"/>
      <c r="E118" s="109"/>
      <c r="F118" s="100"/>
      <c r="G118" s="100"/>
      <c r="H118" s="99"/>
      <c r="I118" s="125"/>
      <c r="J118" s="125"/>
      <c r="K118" s="102"/>
      <c r="L118" s="126"/>
      <c r="M118" s="111"/>
      <c r="N118" s="127"/>
      <c r="O118" s="128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28" customHeight="1" x14ac:dyDescent="0.3">
      <c r="A119" s="98"/>
      <c r="B119" s="109"/>
      <c r="C119" s="116"/>
      <c r="D119" s="109"/>
      <c r="E119" s="109"/>
      <c r="F119" s="100"/>
      <c r="G119" s="100"/>
      <c r="H119" s="99"/>
      <c r="I119" s="125"/>
      <c r="J119" s="125"/>
      <c r="K119" s="102"/>
      <c r="L119" s="126"/>
      <c r="M119" s="111"/>
      <c r="N119" s="127"/>
      <c r="O119" s="128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28" customHeight="1" x14ac:dyDescent="0.3">
      <c r="A120" s="98"/>
      <c r="B120" s="109"/>
      <c r="C120" s="116"/>
      <c r="D120" s="109"/>
      <c r="E120" s="109"/>
      <c r="F120" s="100"/>
      <c r="G120" s="100"/>
      <c r="H120" s="99"/>
      <c r="I120" s="125"/>
      <c r="J120" s="125"/>
      <c r="K120" s="102"/>
      <c r="L120" s="126"/>
      <c r="M120" s="111"/>
      <c r="N120" s="127"/>
      <c r="O120" s="128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28" customHeight="1" x14ac:dyDescent="0.3">
      <c r="A121" s="98"/>
      <c r="B121" s="109"/>
      <c r="C121" s="116"/>
      <c r="D121" s="109"/>
      <c r="E121" s="109"/>
      <c r="F121" s="100"/>
      <c r="G121" s="100"/>
      <c r="H121" s="99"/>
      <c r="I121" s="125"/>
      <c r="J121" s="125"/>
      <c r="K121" s="102"/>
      <c r="L121" s="126"/>
      <c r="M121" s="111"/>
      <c r="N121" s="129"/>
      <c r="O121" s="130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28" customHeight="1" x14ac:dyDescent="0.3">
      <c r="A122" s="98"/>
      <c r="B122" s="109"/>
      <c r="C122" s="116"/>
      <c r="D122" s="109"/>
      <c r="E122" s="109"/>
      <c r="F122" s="100"/>
      <c r="G122" s="100"/>
      <c r="H122" s="99"/>
      <c r="I122" s="125"/>
      <c r="J122" s="125"/>
      <c r="K122" s="102"/>
      <c r="L122" s="126"/>
      <c r="M122" s="111"/>
      <c r="N122" s="129"/>
      <c r="O122" s="130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28" customHeight="1" x14ac:dyDescent="0.3">
      <c r="A123" s="98"/>
      <c r="B123" s="109"/>
      <c r="C123" s="116"/>
      <c r="D123" s="109"/>
      <c r="E123" s="109"/>
      <c r="F123" s="100"/>
      <c r="G123" s="100"/>
      <c r="H123" s="99"/>
      <c r="I123" s="125"/>
      <c r="J123" s="125"/>
      <c r="K123" s="102"/>
      <c r="L123" s="126"/>
      <c r="M123" s="111"/>
      <c r="N123" s="129"/>
      <c r="O123" s="130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28" customHeight="1" x14ac:dyDescent="0.3">
      <c r="A124" s="98"/>
      <c r="B124" s="109"/>
      <c r="C124" s="116"/>
      <c r="D124" s="109"/>
      <c r="E124" s="109"/>
      <c r="F124" s="100"/>
      <c r="G124" s="100"/>
      <c r="H124" s="99"/>
      <c r="I124" s="125"/>
      <c r="J124" s="125"/>
      <c r="K124" s="102"/>
      <c r="L124" s="126"/>
      <c r="M124" s="111"/>
      <c r="N124" s="129"/>
      <c r="O124" s="130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28" customHeight="1" x14ac:dyDescent="0.3">
      <c r="A125" s="98"/>
      <c r="B125" s="109"/>
      <c r="C125" s="116"/>
      <c r="D125" s="109"/>
      <c r="E125" s="109"/>
      <c r="F125" s="100"/>
      <c r="G125" s="100"/>
      <c r="H125" s="99"/>
      <c r="I125" s="125"/>
      <c r="J125" s="125"/>
      <c r="K125" s="102"/>
      <c r="L125" s="126"/>
      <c r="M125" s="111"/>
      <c r="N125" s="129"/>
      <c r="O125" s="130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28" customHeight="1" x14ac:dyDescent="0.3">
      <c r="A126" s="98"/>
      <c r="B126" s="109"/>
      <c r="C126" s="116"/>
      <c r="D126" s="109"/>
      <c r="E126" s="109"/>
      <c r="F126" s="100"/>
      <c r="G126" s="100"/>
      <c r="H126" s="99"/>
      <c r="I126" s="125"/>
      <c r="J126" s="125"/>
      <c r="K126" s="102"/>
      <c r="L126" s="126"/>
      <c r="M126" s="111"/>
      <c r="N126" s="129"/>
      <c r="O126" s="130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28" customHeight="1" x14ac:dyDescent="0.3">
      <c r="A127" s="131"/>
      <c r="B127" s="109"/>
      <c r="C127" s="116"/>
      <c r="D127" s="109"/>
      <c r="E127" s="109"/>
      <c r="F127" s="100"/>
      <c r="G127" s="100"/>
      <c r="H127" s="99"/>
      <c r="I127" s="125"/>
      <c r="J127" s="125"/>
      <c r="K127" s="102"/>
      <c r="L127" s="126"/>
      <c r="M127" s="111"/>
      <c r="N127" s="129"/>
      <c r="O127" s="130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1" customHeight="1" x14ac:dyDescent="0.3">
      <c r="A128" s="98"/>
      <c r="B128" s="97"/>
      <c r="C128" s="99"/>
      <c r="D128" s="100"/>
      <c r="E128" s="100"/>
      <c r="F128" s="100"/>
      <c r="G128" s="100"/>
      <c r="H128" s="99"/>
      <c r="I128" s="99"/>
      <c r="J128" s="99"/>
      <c r="K128" s="99"/>
      <c r="L128" s="99"/>
      <c r="M128" s="132"/>
      <c r="N128" s="109"/>
      <c r="O128" s="133"/>
      <c r="P128" s="29"/>
      <c r="Q128" s="29"/>
      <c r="R128" s="29"/>
      <c r="S128" s="29"/>
      <c r="T128" s="29"/>
      <c r="U128" s="29"/>
      <c r="V128" s="29"/>
      <c r="W128" s="1"/>
      <c r="X128" s="1"/>
      <c r="Y128" s="1"/>
      <c r="Z128" s="1"/>
      <c r="AA128" s="1"/>
    </row>
    <row r="129" spans="1:27" ht="28" customHeight="1" x14ac:dyDescent="0.3">
      <c r="A129" s="103"/>
      <c r="B129" s="104"/>
      <c r="C129" s="105"/>
      <c r="D129" s="106"/>
      <c r="E129" s="107"/>
      <c r="F129" s="108"/>
      <c r="G129" s="108"/>
      <c r="H129" s="134"/>
      <c r="I129" s="110"/>
      <c r="J129" s="135"/>
      <c r="K129" s="109"/>
      <c r="L129" s="109"/>
      <c r="M129" s="109"/>
      <c r="N129" s="109"/>
      <c r="O129" s="122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28" customHeight="1" x14ac:dyDescent="0.3">
      <c r="A130" s="103"/>
      <c r="B130" s="104"/>
      <c r="C130" s="105"/>
      <c r="D130" s="106"/>
      <c r="E130" s="107"/>
      <c r="F130" s="108"/>
      <c r="G130" s="108"/>
      <c r="H130" s="109"/>
      <c r="I130" s="110"/>
      <c r="J130" s="110"/>
      <c r="K130" s="110"/>
      <c r="L130" s="110"/>
      <c r="M130" s="111"/>
      <c r="N130" s="110"/>
      <c r="O130" s="112"/>
      <c r="P130" s="12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28" customHeight="1" x14ac:dyDescent="0.3">
      <c r="A131" s="97"/>
      <c r="B131" s="113"/>
      <c r="C131" s="114"/>
      <c r="D131" s="115"/>
      <c r="E131" s="116"/>
      <c r="F131" s="117"/>
      <c r="G131" s="117"/>
      <c r="H131" s="110"/>
      <c r="I131" s="110"/>
      <c r="J131" s="110"/>
      <c r="K131" s="110"/>
      <c r="L131" s="110"/>
      <c r="M131" s="111"/>
      <c r="N131" s="110"/>
      <c r="O131" s="112"/>
      <c r="P131" s="12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28" customHeight="1" x14ac:dyDescent="0.3">
      <c r="A132" s="109"/>
      <c r="B132" s="97"/>
      <c r="C132" s="105"/>
      <c r="D132" s="118"/>
      <c r="E132" s="118"/>
      <c r="F132" s="118"/>
      <c r="G132" s="118"/>
      <c r="H132" s="119"/>
      <c r="I132" s="120"/>
      <c r="J132" s="120"/>
      <c r="K132" s="121"/>
      <c r="L132" s="121"/>
      <c r="M132" s="111"/>
      <c r="N132" s="109"/>
      <c r="O132" s="122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28" customHeight="1" x14ac:dyDescent="0.45">
      <c r="A133" s="123"/>
      <c r="B133" s="97"/>
      <c r="C133" s="105"/>
      <c r="D133" s="124"/>
      <c r="E133" s="124"/>
      <c r="F133" s="124"/>
      <c r="G133" s="124"/>
      <c r="H133" s="105"/>
      <c r="I133" s="97"/>
      <c r="J133" s="97"/>
      <c r="K133" s="97"/>
      <c r="L133" s="97"/>
      <c r="M133" s="111"/>
      <c r="N133" s="109"/>
      <c r="O133" s="122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28" customHeight="1" x14ac:dyDescent="0.3">
      <c r="A134" s="98"/>
      <c r="B134" s="109"/>
      <c r="C134" s="116"/>
      <c r="D134" s="109"/>
      <c r="E134" s="109"/>
      <c r="F134" s="100"/>
      <c r="G134" s="100"/>
      <c r="H134" s="99"/>
      <c r="I134" s="125"/>
      <c r="J134" s="125"/>
      <c r="K134" s="102"/>
      <c r="L134" s="126"/>
      <c r="M134" s="111"/>
      <c r="N134" s="127"/>
      <c r="O134" s="128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28" customHeight="1" x14ac:dyDescent="0.3">
      <c r="A135" s="98"/>
      <c r="B135" s="109"/>
      <c r="C135" s="116"/>
      <c r="D135" s="109"/>
      <c r="E135" s="109"/>
      <c r="F135" s="100"/>
      <c r="G135" s="100"/>
      <c r="H135" s="99"/>
      <c r="I135" s="125"/>
      <c r="J135" s="125"/>
      <c r="K135" s="102"/>
      <c r="L135" s="126"/>
      <c r="M135" s="111"/>
      <c r="N135" s="127"/>
      <c r="O135" s="128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28" customHeight="1" x14ac:dyDescent="0.3">
      <c r="A136" s="98"/>
      <c r="B136" s="109"/>
      <c r="C136" s="116"/>
      <c r="D136" s="109"/>
      <c r="E136" s="109"/>
      <c r="F136" s="100"/>
      <c r="G136" s="100"/>
      <c r="H136" s="99"/>
      <c r="I136" s="125"/>
      <c r="J136" s="125"/>
      <c r="K136" s="102"/>
      <c r="L136" s="126"/>
      <c r="M136" s="111"/>
      <c r="N136" s="127"/>
      <c r="O136" s="128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28" customHeight="1" x14ac:dyDescent="0.3">
      <c r="A137" s="98"/>
      <c r="B137" s="109"/>
      <c r="C137" s="116"/>
      <c r="D137" s="109"/>
      <c r="E137" s="109"/>
      <c r="F137" s="100"/>
      <c r="G137" s="100"/>
      <c r="H137" s="99"/>
      <c r="I137" s="125"/>
      <c r="J137" s="125"/>
      <c r="K137" s="102"/>
      <c r="L137" s="126"/>
      <c r="M137" s="111"/>
      <c r="N137" s="129"/>
      <c r="O137" s="130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28" customHeight="1" x14ac:dyDescent="0.3">
      <c r="A138" s="98"/>
      <c r="B138" s="109"/>
      <c r="C138" s="116"/>
      <c r="D138" s="109"/>
      <c r="E138" s="109"/>
      <c r="F138" s="100"/>
      <c r="G138" s="100"/>
      <c r="H138" s="99"/>
      <c r="I138" s="125"/>
      <c r="J138" s="125"/>
      <c r="K138" s="102"/>
      <c r="L138" s="126"/>
      <c r="M138" s="111"/>
      <c r="N138" s="129"/>
      <c r="O138" s="130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28" customHeight="1" x14ac:dyDescent="0.3">
      <c r="A139" s="98"/>
      <c r="B139" s="109"/>
      <c r="C139" s="116"/>
      <c r="D139" s="109"/>
      <c r="E139" s="109"/>
      <c r="F139" s="100"/>
      <c r="G139" s="100"/>
      <c r="H139" s="99"/>
      <c r="I139" s="125"/>
      <c r="J139" s="125"/>
      <c r="K139" s="102"/>
      <c r="L139" s="126"/>
      <c r="M139" s="111"/>
      <c r="N139" s="129"/>
      <c r="O139" s="130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28" customHeight="1" x14ac:dyDescent="0.3">
      <c r="A140" s="98"/>
      <c r="B140" s="109"/>
      <c r="C140" s="116"/>
      <c r="D140" s="109"/>
      <c r="E140" s="109"/>
      <c r="F140" s="100"/>
      <c r="G140" s="100"/>
      <c r="H140" s="99"/>
      <c r="I140" s="125"/>
      <c r="J140" s="125"/>
      <c r="K140" s="102"/>
      <c r="L140" s="126"/>
      <c r="M140" s="111"/>
      <c r="N140" s="129"/>
      <c r="O140" s="130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28" customHeight="1" x14ac:dyDescent="0.3">
      <c r="A141" s="98"/>
      <c r="B141" s="109"/>
      <c r="C141" s="116"/>
      <c r="D141" s="109"/>
      <c r="E141" s="109"/>
      <c r="F141" s="100"/>
      <c r="G141" s="100"/>
      <c r="H141" s="99"/>
      <c r="I141" s="125"/>
      <c r="J141" s="125"/>
      <c r="K141" s="102"/>
      <c r="L141" s="126"/>
      <c r="M141" s="111"/>
      <c r="N141" s="129"/>
      <c r="O141" s="130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28" customHeight="1" x14ac:dyDescent="0.3">
      <c r="A142" s="98"/>
      <c r="B142" s="109"/>
      <c r="C142" s="116"/>
      <c r="D142" s="109"/>
      <c r="E142" s="109"/>
      <c r="F142" s="100"/>
      <c r="G142" s="100"/>
      <c r="H142" s="99"/>
      <c r="I142" s="125"/>
      <c r="J142" s="125"/>
      <c r="K142" s="102"/>
      <c r="L142" s="126"/>
      <c r="M142" s="111"/>
      <c r="N142" s="129"/>
      <c r="O142" s="130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28" customHeight="1" x14ac:dyDescent="0.3">
      <c r="A143" s="131"/>
      <c r="B143" s="109"/>
      <c r="C143" s="116"/>
      <c r="D143" s="109"/>
      <c r="E143" s="109"/>
      <c r="F143" s="100"/>
      <c r="G143" s="100"/>
      <c r="H143" s="99"/>
      <c r="I143" s="125"/>
      <c r="J143" s="125"/>
      <c r="K143" s="102"/>
      <c r="L143" s="126"/>
      <c r="M143" s="111"/>
      <c r="N143" s="129"/>
      <c r="O143" s="130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1" customHeight="1" x14ac:dyDescent="0.3">
      <c r="A144" s="98"/>
      <c r="B144" s="97"/>
      <c r="C144" s="99"/>
      <c r="D144" s="100"/>
      <c r="E144" s="100"/>
      <c r="F144" s="100"/>
      <c r="G144" s="100"/>
      <c r="H144" s="99"/>
      <c r="I144" s="99"/>
      <c r="J144" s="99"/>
      <c r="K144" s="99"/>
      <c r="L144" s="99"/>
      <c r="M144" s="132"/>
      <c r="N144" s="109"/>
      <c r="O144" s="133"/>
      <c r="P144" s="29"/>
      <c r="Q144" s="29"/>
      <c r="R144" s="29"/>
      <c r="S144" s="29"/>
      <c r="T144" s="29"/>
      <c r="U144" s="29"/>
      <c r="V144" s="29"/>
      <c r="W144" s="1"/>
      <c r="X144" s="1"/>
      <c r="Y144" s="1"/>
      <c r="Z144" s="1"/>
      <c r="AA144" s="1"/>
    </row>
    <row r="145" spans="1:27" ht="28" customHeight="1" x14ac:dyDescent="0.3">
      <c r="A145" s="103"/>
      <c r="B145" s="104"/>
      <c r="C145" s="105"/>
      <c r="D145" s="106"/>
      <c r="E145" s="107"/>
      <c r="F145" s="108"/>
      <c r="G145" s="108"/>
      <c r="H145" s="134"/>
      <c r="I145" s="110"/>
      <c r="J145" s="135"/>
      <c r="K145" s="109"/>
      <c r="L145" s="109"/>
      <c r="M145" s="109"/>
      <c r="N145" s="109"/>
      <c r="O145" s="122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28" customHeight="1" x14ac:dyDescent="0.3">
      <c r="A146" s="103"/>
      <c r="B146" s="104"/>
      <c r="C146" s="105"/>
      <c r="D146" s="106"/>
      <c r="E146" s="107"/>
      <c r="F146" s="108"/>
      <c r="G146" s="108"/>
      <c r="H146" s="109"/>
      <c r="I146" s="110"/>
      <c r="J146" s="110"/>
      <c r="K146" s="110"/>
      <c r="L146" s="110"/>
      <c r="M146" s="111"/>
      <c r="N146" s="110"/>
      <c r="O146" s="112"/>
      <c r="P146" s="12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28" customHeight="1" x14ac:dyDescent="0.3">
      <c r="A147" s="97"/>
      <c r="B147" s="113"/>
      <c r="C147" s="114"/>
      <c r="D147" s="115"/>
      <c r="E147" s="116"/>
      <c r="F147" s="117"/>
      <c r="G147" s="117"/>
      <c r="H147" s="110"/>
      <c r="I147" s="110"/>
      <c r="J147" s="110"/>
      <c r="K147" s="110"/>
      <c r="L147" s="110"/>
      <c r="M147" s="111"/>
      <c r="N147" s="110"/>
      <c r="O147" s="112"/>
      <c r="P147" s="12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28" customHeight="1" x14ac:dyDescent="0.3">
      <c r="A148" s="109"/>
      <c r="B148" s="97"/>
      <c r="C148" s="105"/>
      <c r="D148" s="118"/>
      <c r="E148" s="118"/>
      <c r="F148" s="118"/>
      <c r="G148" s="118"/>
      <c r="H148" s="119"/>
      <c r="I148" s="120"/>
      <c r="J148" s="120"/>
      <c r="K148" s="121"/>
      <c r="L148" s="121"/>
      <c r="M148" s="111"/>
      <c r="N148" s="109"/>
      <c r="O148" s="122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28" customHeight="1" x14ac:dyDescent="0.45">
      <c r="A149" s="123"/>
      <c r="B149" s="97"/>
      <c r="C149" s="105"/>
      <c r="D149" s="124"/>
      <c r="E149" s="124"/>
      <c r="F149" s="124"/>
      <c r="G149" s="124"/>
      <c r="H149" s="105"/>
      <c r="I149" s="97"/>
      <c r="J149" s="97"/>
      <c r="K149" s="97"/>
      <c r="L149" s="97"/>
      <c r="M149" s="111"/>
      <c r="N149" s="109"/>
      <c r="O149" s="122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28" customHeight="1" x14ac:dyDescent="0.3">
      <c r="A150" s="98"/>
      <c r="B150" s="109"/>
      <c r="C150" s="116"/>
      <c r="D150" s="109"/>
      <c r="E150" s="109"/>
      <c r="F150" s="100"/>
      <c r="G150" s="100"/>
      <c r="H150" s="99"/>
      <c r="I150" s="125"/>
      <c r="J150" s="125"/>
      <c r="K150" s="102"/>
      <c r="L150" s="126"/>
      <c r="M150" s="111"/>
      <c r="N150" s="127"/>
      <c r="O150" s="128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28" customHeight="1" x14ac:dyDescent="0.3">
      <c r="A151" s="98"/>
      <c r="B151" s="109"/>
      <c r="C151" s="116"/>
      <c r="D151" s="109"/>
      <c r="E151" s="109"/>
      <c r="F151" s="100"/>
      <c r="G151" s="100"/>
      <c r="H151" s="99"/>
      <c r="I151" s="125"/>
      <c r="J151" s="125"/>
      <c r="K151" s="102"/>
      <c r="L151" s="126"/>
      <c r="M151" s="111"/>
      <c r="N151" s="127"/>
      <c r="O151" s="128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28" customHeight="1" x14ac:dyDescent="0.3">
      <c r="A152" s="98"/>
      <c r="B152" s="109"/>
      <c r="C152" s="116"/>
      <c r="D152" s="109"/>
      <c r="E152" s="109"/>
      <c r="F152" s="100"/>
      <c r="G152" s="100"/>
      <c r="H152" s="99"/>
      <c r="I152" s="125"/>
      <c r="J152" s="125"/>
      <c r="K152" s="102"/>
      <c r="L152" s="126"/>
      <c r="M152" s="111"/>
      <c r="N152" s="127"/>
      <c r="O152" s="128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28" customHeight="1" x14ac:dyDescent="0.3">
      <c r="A153" s="98"/>
      <c r="B153" s="109"/>
      <c r="C153" s="116"/>
      <c r="D153" s="109"/>
      <c r="E153" s="109"/>
      <c r="F153" s="100"/>
      <c r="G153" s="100"/>
      <c r="H153" s="99"/>
      <c r="I153" s="125"/>
      <c r="J153" s="125"/>
      <c r="K153" s="102"/>
      <c r="L153" s="126"/>
      <c r="M153" s="111"/>
      <c r="N153" s="129"/>
      <c r="O153" s="130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28" customHeight="1" x14ac:dyDescent="0.3">
      <c r="A154" s="98"/>
      <c r="B154" s="109"/>
      <c r="C154" s="116"/>
      <c r="D154" s="109"/>
      <c r="E154" s="109"/>
      <c r="F154" s="100"/>
      <c r="G154" s="100"/>
      <c r="H154" s="99"/>
      <c r="I154" s="125"/>
      <c r="J154" s="125"/>
      <c r="K154" s="102"/>
      <c r="L154" s="126"/>
      <c r="M154" s="111"/>
      <c r="N154" s="129"/>
      <c r="O154" s="130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28" customHeight="1" x14ac:dyDescent="0.3">
      <c r="A155" s="98"/>
      <c r="B155" s="109"/>
      <c r="C155" s="116"/>
      <c r="D155" s="109"/>
      <c r="E155" s="109"/>
      <c r="F155" s="100"/>
      <c r="G155" s="100"/>
      <c r="H155" s="99"/>
      <c r="I155" s="125"/>
      <c r="J155" s="125"/>
      <c r="K155" s="102"/>
      <c r="L155" s="126"/>
      <c r="M155" s="111"/>
      <c r="N155" s="129"/>
      <c r="O155" s="130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28" customHeight="1" x14ac:dyDescent="0.3">
      <c r="A156" s="98"/>
      <c r="B156" s="109"/>
      <c r="C156" s="116"/>
      <c r="D156" s="109"/>
      <c r="E156" s="109"/>
      <c r="F156" s="100"/>
      <c r="G156" s="100"/>
      <c r="H156" s="99"/>
      <c r="I156" s="125"/>
      <c r="J156" s="125"/>
      <c r="K156" s="102"/>
      <c r="L156" s="126"/>
      <c r="M156" s="111"/>
      <c r="N156" s="129"/>
      <c r="O156" s="130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28" customHeight="1" x14ac:dyDescent="0.3">
      <c r="A157" s="98"/>
      <c r="B157" s="109"/>
      <c r="C157" s="116"/>
      <c r="D157" s="109"/>
      <c r="E157" s="109"/>
      <c r="F157" s="100"/>
      <c r="G157" s="100"/>
      <c r="H157" s="99"/>
      <c r="I157" s="125"/>
      <c r="J157" s="125"/>
      <c r="K157" s="102"/>
      <c r="L157" s="126"/>
      <c r="M157" s="111"/>
      <c r="N157" s="129"/>
      <c r="O157" s="130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28" customHeight="1" x14ac:dyDescent="0.3">
      <c r="A158" s="98"/>
      <c r="B158" s="109"/>
      <c r="C158" s="116"/>
      <c r="D158" s="109"/>
      <c r="E158" s="109"/>
      <c r="F158" s="100"/>
      <c r="G158" s="100"/>
      <c r="H158" s="99"/>
      <c r="I158" s="125"/>
      <c r="J158" s="125"/>
      <c r="K158" s="102"/>
      <c r="L158" s="126"/>
      <c r="M158" s="111"/>
      <c r="N158" s="129"/>
      <c r="O158" s="130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28" customHeight="1" x14ac:dyDescent="0.3">
      <c r="A159" s="131"/>
      <c r="B159" s="109"/>
      <c r="C159" s="116"/>
      <c r="D159" s="109"/>
      <c r="E159" s="109"/>
      <c r="F159" s="100"/>
      <c r="G159" s="100"/>
      <c r="H159" s="99"/>
      <c r="I159" s="125"/>
      <c r="J159" s="125"/>
      <c r="K159" s="102"/>
      <c r="L159" s="126"/>
      <c r="M159" s="111"/>
      <c r="N159" s="129"/>
      <c r="O159" s="130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1" customHeight="1" x14ac:dyDescent="0.3">
      <c r="A160" s="98"/>
      <c r="B160" s="97"/>
      <c r="C160" s="99"/>
      <c r="D160" s="100"/>
      <c r="E160" s="100"/>
      <c r="F160" s="100"/>
      <c r="G160" s="100"/>
      <c r="H160" s="99"/>
      <c r="I160" s="99"/>
      <c r="J160" s="99"/>
      <c r="K160" s="99"/>
      <c r="L160" s="99"/>
      <c r="M160" s="132"/>
      <c r="N160" s="109"/>
      <c r="O160" s="133"/>
      <c r="P160" s="29"/>
      <c r="Q160" s="29"/>
      <c r="R160" s="29"/>
      <c r="S160" s="29"/>
      <c r="T160" s="29"/>
      <c r="U160" s="29"/>
      <c r="V160" s="29"/>
      <c r="W160" s="1"/>
      <c r="X160" s="1"/>
      <c r="Y160" s="1"/>
      <c r="Z160" s="1"/>
      <c r="AA160" s="1"/>
    </row>
    <row r="161" spans="1:27" ht="28" customHeight="1" x14ac:dyDescent="0.3">
      <c r="A161" s="103"/>
      <c r="B161" s="104"/>
      <c r="C161" s="105"/>
      <c r="D161" s="106"/>
      <c r="E161" s="107"/>
      <c r="F161" s="108"/>
      <c r="G161" s="108"/>
      <c r="H161" s="134"/>
      <c r="I161" s="110"/>
      <c r="J161" s="135"/>
      <c r="K161" s="109"/>
      <c r="L161" s="109"/>
      <c r="M161" s="109"/>
      <c r="N161" s="109"/>
      <c r="O161" s="122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28" customHeight="1" x14ac:dyDescent="0.3">
      <c r="A162" s="103"/>
      <c r="B162" s="104"/>
      <c r="C162" s="105"/>
      <c r="D162" s="106"/>
      <c r="E162" s="107"/>
      <c r="F162" s="108"/>
      <c r="G162" s="108"/>
      <c r="H162" s="109"/>
      <c r="I162" s="110"/>
      <c r="J162" s="110"/>
      <c r="K162" s="110"/>
      <c r="L162" s="110"/>
      <c r="M162" s="111"/>
      <c r="N162" s="110"/>
      <c r="O162" s="112"/>
      <c r="P162" s="12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28" customHeight="1" x14ac:dyDescent="0.3">
      <c r="A163" s="97"/>
      <c r="B163" s="113"/>
      <c r="C163" s="114"/>
      <c r="D163" s="115"/>
      <c r="E163" s="116"/>
      <c r="F163" s="117"/>
      <c r="G163" s="117"/>
      <c r="H163" s="110"/>
      <c r="I163" s="110"/>
      <c r="J163" s="110"/>
      <c r="K163" s="110"/>
      <c r="L163" s="110"/>
      <c r="M163" s="111"/>
      <c r="N163" s="110"/>
      <c r="O163" s="112"/>
      <c r="P163" s="12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28" customHeight="1" x14ac:dyDescent="0.3">
      <c r="A164" s="109"/>
      <c r="B164" s="97"/>
      <c r="C164" s="105"/>
      <c r="D164" s="118"/>
      <c r="E164" s="118"/>
      <c r="F164" s="118"/>
      <c r="G164" s="118"/>
      <c r="H164" s="119"/>
      <c r="I164" s="120"/>
      <c r="J164" s="120"/>
      <c r="K164" s="121"/>
      <c r="L164" s="121"/>
      <c r="M164" s="111"/>
      <c r="N164" s="109"/>
      <c r="O164" s="122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28" customHeight="1" x14ac:dyDescent="0.45">
      <c r="A165" s="123"/>
      <c r="B165" s="97"/>
      <c r="C165" s="105"/>
      <c r="D165" s="124"/>
      <c r="E165" s="124"/>
      <c r="F165" s="124"/>
      <c r="G165" s="124"/>
      <c r="H165" s="105"/>
      <c r="I165" s="97"/>
      <c r="J165" s="97"/>
      <c r="K165" s="97"/>
      <c r="L165" s="97"/>
      <c r="M165" s="111"/>
      <c r="N165" s="109"/>
      <c r="O165" s="122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28" customHeight="1" x14ac:dyDescent="0.3">
      <c r="A166" s="98"/>
      <c r="B166" s="109"/>
      <c r="C166" s="116"/>
      <c r="D166" s="109"/>
      <c r="E166" s="109"/>
      <c r="F166" s="100"/>
      <c r="G166" s="100"/>
      <c r="H166" s="99"/>
      <c r="I166" s="125"/>
      <c r="J166" s="125"/>
      <c r="K166" s="102"/>
      <c r="L166" s="126"/>
      <c r="M166" s="111"/>
      <c r="N166" s="127"/>
      <c r="O166" s="128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28" customHeight="1" x14ac:dyDescent="0.3">
      <c r="A167" s="98"/>
      <c r="B167" s="109"/>
      <c r="C167" s="116"/>
      <c r="D167" s="109"/>
      <c r="E167" s="109"/>
      <c r="F167" s="100"/>
      <c r="G167" s="100"/>
      <c r="H167" s="99"/>
      <c r="I167" s="125"/>
      <c r="J167" s="125"/>
      <c r="K167" s="102"/>
      <c r="L167" s="126"/>
      <c r="M167" s="111"/>
      <c r="N167" s="127"/>
      <c r="O167" s="128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28" customHeight="1" x14ac:dyDescent="0.3">
      <c r="A168" s="98"/>
      <c r="B168" s="109"/>
      <c r="C168" s="116"/>
      <c r="D168" s="109"/>
      <c r="E168" s="109"/>
      <c r="F168" s="100"/>
      <c r="G168" s="100"/>
      <c r="H168" s="99"/>
      <c r="I168" s="125"/>
      <c r="J168" s="125"/>
      <c r="K168" s="102"/>
      <c r="L168" s="126"/>
      <c r="M168" s="111"/>
      <c r="N168" s="127"/>
      <c r="O168" s="128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28" customHeight="1" x14ac:dyDescent="0.3">
      <c r="A169" s="98"/>
      <c r="B169" s="109"/>
      <c r="C169" s="116"/>
      <c r="D169" s="109"/>
      <c r="E169" s="109"/>
      <c r="F169" s="100"/>
      <c r="G169" s="100"/>
      <c r="H169" s="99"/>
      <c r="I169" s="125"/>
      <c r="J169" s="125"/>
      <c r="K169" s="102"/>
      <c r="L169" s="126"/>
      <c r="M169" s="111"/>
      <c r="N169" s="129"/>
      <c r="O169" s="130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28" customHeight="1" x14ac:dyDescent="0.3">
      <c r="A170" s="98"/>
      <c r="B170" s="109"/>
      <c r="C170" s="116"/>
      <c r="D170" s="109"/>
      <c r="E170" s="109"/>
      <c r="F170" s="100"/>
      <c r="G170" s="100"/>
      <c r="H170" s="99"/>
      <c r="I170" s="125"/>
      <c r="J170" s="125"/>
      <c r="K170" s="102"/>
      <c r="L170" s="126"/>
      <c r="M170" s="111"/>
      <c r="N170" s="129"/>
      <c r="O170" s="130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28" customHeight="1" x14ac:dyDescent="0.3">
      <c r="A171" s="98"/>
      <c r="B171" s="109"/>
      <c r="C171" s="116"/>
      <c r="D171" s="109"/>
      <c r="E171" s="109"/>
      <c r="F171" s="100"/>
      <c r="G171" s="100"/>
      <c r="H171" s="99"/>
      <c r="I171" s="125"/>
      <c r="J171" s="125"/>
      <c r="K171" s="102"/>
      <c r="L171" s="126"/>
      <c r="M171" s="111"/>
      <c r="N171" s="129"/>
      <c r="O171" s="130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28" customHeight="1" x14ac:dyDescent="0.3">
      <c r="A172" s="98"/>
      <c r="B172" s="109"/>
      <c r="C172" s="116"/>
      <c r="D172" s="109"/>
      <c r="E172" s="109"/>
      <c r="F172" s="100"/>
      <c r="G172" s="100"/>
      <c r="H172" s="99"/>
      <c r="I172" s="125"/>
      <c r="J172" s="125"/>
      <c r="K172" s="102"/>
      <c r="L172" s="126"/>
      <c r="M172" s="111"/>
      <c r="N172" s="129"/>
      <c r="O172" s="130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28" customHeight="1" x14ac:dyDescent="0.3">
      <c r="A173" s="98"/>
      <c r="B173" s="109"/>
      <c r="C173" s="116"/>
      <c r="D173" s="109"/>
      <c r="E173" s="109"/>
      <c r="F173" s="100"/>
      <c r="G173" s="100"/>
      <c r="H173" s="99"/>
      <c r="I173" s="125"/>
      <c r="J173" s="125"/>
      <c r="K173" s="102"/>
      <c r="L173" s="126"/>
      <c r="M173" s="111"/>
      <c r="N173" s="129"/>
      <c r="O173" s="130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28" customHeight="1" x14ac:dyDescent="0.3">
      <c r="A174" s="98"/>
      <c r="B174" s="109"/>
      <c r="C174" s="116"/>
      <c r="D174" s="109"/>
      <c r="E174" s="109"/>
      <c r="F174" s="100"/>
      <c r="G174" s="100"/>
      <c r="H174" s="99"/>
      <c r="I174" s="125"/>
      <c r="J174" s="125"/>
      <c r="K174" s="102"/>
      <c r="L174" s="126"/>
      <c r="M174" s="111"/>
      <c r="N174" s="129"/>
      <c r="O174" s="130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28" customHeight="1" x14ac:dyDescent="0.3">
      <c r="A175" s="131"/>
      <c r="B175" s="109"/>
      <c r="C175" s="116"/>
      <c r="D175" s="109"/>
      <c r="E175" s="109"/>
      <c r="F175" s="100"/>
      <c r="G175" s="100"/>
      <c r="H175" s="99"/>
      <c r="I175" s="125"/>
      <c r="J175" s="125"/>
      <c r="K175" s="102"/>
      <c r="L175" s="126"/>
      <c r="M175" s="111"/>
      <c r="N175" s="129"/>
      <c r="O175" s="130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1" customHeight="1" x14ac:dyDescent="0.3">
      <c r="A176" s="98"/>
      <c r="B176" s="97"/>
      <c r="C176" s="99"/>
      <c r="D176" s="100"/>
      <c r="E176" s="100"/>
      <c r="F176" s="100"/>
      <c r="G176" s="100"/>
      <c r="H176" s="99"/>
      <c r="I176" s="99"/>
      <c r="J176" s="99"/>
      <c r="K176" s="99"/>
      <c r="L176" s="99"/>
      <c r="M176" s="132"/>
      <c r="N176" s="109"/>
      <c r="O176" s="133"/>
      <c r="P176" s="29"/>
      <c r="Q176" s="29"/>
      <c r="R176" s="29"/>
      <c r="S176" s="29"/>
      <c r="T176" s="29"/>
      <c r="U176" s="29"/>
      <c r="V176" s="29"/>
      <c r="W176" s="1"/>
      <c r="X176" s="1"/>
      <c r="Y176" s="1"/>
      <c r="Z176" s="1"/>
      <c r="AA176" s="1"/>
    </row>
    <row r="177" spans="1:27" ht="28" customHeight="1" x14ac:dyDescent="0.3">
      <c r="A177" s="103"/>
      <c r="B177" s="104"/>
      <c r="C177" s="105"/>
      <c r="D177" s="106"/>
      <c r="E177" s="107"/>
      <c r="F177" s="108"/>
      <c r="G177" s="108"/>
      <c r="H177" s="134"/>
      <c r="I177" s="110"/>
      <c r="J177" s="135"/>
      <c r="K177" s="109"/>
      <c r="L177" s="109"/>
      <c r="M177" s="109"/>
      <c r="N177" s="109"/>
      <c r="O177" s="122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28" customHeight="1" x14ac:dyDescent="0.3">
      <c r="A178" s="103"/>
      <c r="B178" s="104"/>
      <c r="C178" s="105"/>
      <c r="D178" s="106"/>
      <c r="E178" s="107"/>
      <c r="F178" s="108"/>
      <c r="G178" s="108"/>
      <c r="H178" s="109"/>
      <c r="I178" s="110"/>
      <c r="J178" s="110"/>
      <c r="K178" s="110"/>
      <c r="L178" s="110"/>
      <c r="M178" s="111"/>
      <c r="N178" s="110"/>
      <c r="O178" s="112"/>
      <c r="P178" s="12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28" customHeight="1" x14ac:dyDescent="0.3">
      <c r="A179" s="97"/>
      <c r="B179" s="113"/>
      <c r="C179" s="114"/>
      <c r="D179" s="115"/>
      <c r="E179" s="116"/>
      <c r="F179" s="117"/>
      <c r="G179" s="117"/>
      <c r="H179" s="110"/>
      <c r="I179" s="110"/>
      <c r="J179" s="110"/>
      <c r="K179" s="110"/>
      <c r="L179" s="110"/>
      <c r="M179" s="111"/>
      <c r="N179" s="110"/>
      <c r="O179" s="112"/>
      <c r="P179" s="12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28" customHeight="1" x14ac:dyDescent="0.3">
      <c r="A180" s="109"/>
      <c r="B180" s="97"/>
      <c r="C180" s="105"/>
      <c r="D180" s="118"/>
      <c r="E180" s="118"/>
      <c r="F180" s="118"/>
      <c r="G180" s="118"/>
      <c r="H180" s="119"/>
      <c r="I180" s="120"/>
      <c r="J180" s="120"/>
      <c r="K180" s="121"/>
      <c r="L180" s="121"/>
      <c r="M180" s="111"/>
      <c r="N180" s="109"/>
      <c r="O180" s="122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28" customHeight="1" x14ac:dyDescent="0.45">
      <c r="A181" s="123"/>
      <c r="B181" s="97"/>
      <c r="C181" s="105"/>
      <c r="D181" s="124"/>
      <c r="E181" s="124"/>
      <c r="F181" s="124"/>
      <c r="G181" s="124"/>
      <c r="H181" s="105"/>
      <c r="I181" s="97"/>
      <c r="J181" s="97"/>
      <c r="K181" s="97"/>
      <c r="L181" s="97"/>
      <c r="M181" s="111"/>
      <c r="N181" s="109"/>
      <c r="O181" s="122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28" customHeight="1" x14ac:dyDescent="0.3">
      <c r="A182" s="98"/>
      <c r="B182" s="109"/>
      <c r="C182" s="116"/>
      <c r="D182" s="109"/>
      <c r="E182" s="109"/>
      <c r="F182" s="100"/>
      <c r="G182" s="100"/>
      <c r="H182" s="99"/>
      <c r="I182" s="125"/>
      <c r="J182" s="125"/>
      <c r="K182" s="102"/>
      <c r="L182" s="126"/>
      <c r="M182" s="111"/>
      <c r="N182" s="127"/>
      <c r="O182" s="128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28" customHeight="1" x14ac:dyDescent="0.3">
      <c r="A183" s="98"/>
      <c r="B183" s="109"/>
      <c r="C183" s="116"/>
      <c r="D183" s="109"/>
      <c r="E183" s="109"/>
      <c r="F183" s="100"/>
      <c r="G183" s="100"/>
      <c r="H183" s="99"/>
      <c r="I183" s="125"/>
      <c r="J183" s="125"/>
      <c r="K183" s="102"/>
      <c r="L183" s="126"/>
      <c r="M183" s="111"/>
      <c r="N183" s="127"/>
      <c r="O183" s="128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28" customHeight="1" x14ac:dyDescent="0.3">
      <c r="A184" s="98"/>
      <c r="B184" s="109"/>
      <c r="C184" s="116"/>
      <c r="D184" s="109"/>
      <c r="E184" s="109"/>
      <c r="F184" s="100"/>
      <c r="G184" s="100"/>
      <c r="H184" s="99"/>
      <c r="I184" s="125"/>
      <c r="J184" s="125"/>
      <c r="K184" s="102"/>
      <c r="L184" s="126"/>
      <c r="M184" s="111"/>
      <c r="N184" s="127"/>
      <c r="O184" s="128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28" customHeight="1" x14ac:dyDescent="0.3">
      <c r="A185" s="98"/>
      <c r="B185" s="109"/>
      <c r="C185" s="116"/>
      <c r="D185" s="109"/>
      <c r="E185" s="109"/>
      <c r="F185" s="100"/>
      <c r="G185" s="100"/>
      <c r="H185" s="99"/>
      <c r="I185" s="125"/>
      <c r="J185" s="125"/>
      <c r="K185" s="102"/>
      <c r="L185" s="126"/>
      <c r="M185" s="111"/>
      <c r="N185" s="129"/>
      <c r="O185" s="130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28" customHeight="1" x14ac:dyDescent="0.3">
      <c r="A186" s="98"/>
      <c r="B186" s="109"/>
      <c r="C186" s="116"/>
      <c r="D186" s="109"/>
      <c r="E186" s="109"/>
      <c r="F186" s="100"/>
      <c r="G186" s="100"/>
      <c r="H186" s="99"/>
      <c r="I186" s="125"/>
      <c r="J186" s="125"/>
      <c r="K186" s="102"/>
      <c r="L186" s="126"/>
      <c r="M186" s="111"/>
      <c r="N186" s="129"/>
      <c r="O186" s="130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28" customHeight="1" x14ac:dyDescent="0.3">
      <c r="A187" s="98"/>
      <c r="B187" s="109"/>
      <c r="C187" s="116"/>
      <c r="D187" s="109"/>
      <c r="E187" s="109"/>
      <c r="F187" s="100"/>
      <c r="G187" s="100"/>
      <c r="H187" s="99"/>
      <c r="I187" s="125"/>
      <c r="J187" s="125"/>
      <c r="K187" s="102"/>
      <c r="L187" s="126"/>
      <c r="M187" s="111"/>
      <c r="N187" s="129"/>
      <c r="O187" s="130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28" customHeight="1" x14ac:dyDescent="0.3">
      <c r="A188" s="98"/>
      <c r="B188" s="109"/>
      <c r="C188" s="116"/>
      <c r="D188" s="109"/>
      <c r="E188" s="109"/>
      <c r="F188" s="100"/>
      <c r="G188" s="100"/>
      <c r="H188" s="99"/>
      <c r="I188" s="125"/>
      <c r="J188" s="125"/>
      <c r="K188" s="102"/>
      <c r="L188" s="126"/>
      <c r="M188" s="111"/>
      <c r="N188" s="129"/>
      <c r="O188" s="130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28" customHeight="1" x14ac:dyDescent="0.3">
      <c r="A189" s="98"/>
      <c r="B189" s="109"/>
      <c r="C189" s="116"/>
      <c r="D189" s="109"/>
      <c r="E189" s="109"/>
      <c r="F189" s="100"/>
      <c r="G189" s="100"/>
      <c r="H189" s="99"/>
      <c r="I189" s="125"/>
      <c r="J189" s="125"/>
      <c r="K189" s="102"/>
      <c r="L189" s="126"/>
      <c r="M189" s="111"/>
      <c r="N189" s="129"/>
      <c r="O189" s="130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28" customHeight="1" x14ac:dyDescent="0.3">
      <c r="A190" s="98"/>
      <c r="B190" s="109"/>
      <c r="C190" s="116"/>
      <c r="D190" s="109"/>
      <c r="E190" s="109"/>
      <c r="F190" s="100"/>
      <c r="G190" s="100"/>
      <c r="H190" s="99"/>
      <c r="I190" s="125"/>
      <c r="J190" s="125"/>
      <c r="K190" s="102"/>
      <c r="L190" s="126"/>
      <c r="M190" s="111"/>
      <c r="N190" s="129"/>
      <c r="O190" s="130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28" customHeight="1" x14ac:dyDescent="0.3">
      <c r="A191" s="131"/>
      <c r="B191" s="109"/>
      <c r="C191" s="116"/>
      <c r="D191" s="109"/>
      <c r="E191" s="109"/>
      <c r="F191" s="100"/>
      <c r="G191" s="100"/>
      <c r="H191" s="99"/>
      <c r="I191" s="125"/>
      <c r="J191" s="125"/>
      <c r="K191" s="102"/>
      <c r="L191" s="126"/>
      <c r="M191" s="111"/>
      <c r="N191" s="129"/>
      <c r="O191" s="130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1" customHeight="1" x14ac:dyDescent="0.3">
      <c r="A192" s="98"/>
      <c r="B192" s="97"/>
      <c r="C192" s="99"/>
      <c r="D192" s="100"/>
      <c r="E192" s="100"/>
      <c r="F192" s="100"/>
      <c r="G192" s="100"/>
      <c r="H192" s="99"/>
      <c r="I192" s="99"/>
      <c r="J192" s="99"/>
      <c r="K192" s="99"/>
      <c r="L192" s="99"/>
      <c r="M192" s="132"/>
      <c r="N192" s="109"/>
      <c r="O192" s="133"/>
      <c r="P192" s="29"/>
      <c r="Q192" s="29"/>
      <c r="R192" s="29"/>
      <c r="S192" s="29"/>
      <c r="T192" s="29"/>
      <c r="U192" s="29"/>
      <c r="V192" s="29"/>
      <c r="W192" s="1"/>
      <c r="X192" s="1"/>
      <c r="Y192" s="1"/>
      <c r="Z192" s="1"/>
      <c r="AA192" s="1"/>
    </row>
    <row r="193" spans="1:27" ht="28" customHeight="1" x14ac:dyDescent="0.3">
      <c r="A193" s="103"/>
      <c r="B193" s="104"/>
      <c r="C193" s="105"/>
      <c r="D193" s="106"/>
      <c r="E193" s="107"/>
      <c r="F193" s="108"/>
      <c r="G193" s="108"/>
      <c r="H193" s="134"/>
      <c r="I193" s="110"/>
      <c r="J193" s="135"/>
      <c r="K193" s="109"/>
      <c r="L193" s="109"/>
      <c r="M193" s="109"/>
      <c r="N193" s="109"/>
      <c r="O193" s="122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28" customHeight="1" x14ac:dyDescent="0.3">
      <c r="A194" s="103"/>
      <c r="B194" s="104"/>
      <c r="C194" s="105"/>
      <c r="D194" s="106"/>
      <c r="E194" s="107"/>
      <c r="F194" s="108"/>
      <c r="G194" s="108"/>
      <c r="H194" s="109"/>
      <c r="I194" s="110"/>
      <c r="J194" s="110"/>
      <c r="K194" s="110"/>
      <c r="L194" s="110"/>
      <c r="M194" s="111"/>
      <c r="N194" s="110"/>
      <c r="O194" s="112"/>
      <c r="P194" s="12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28" customHeight="1" x14ac:dyDescent="0.3">
      <c r="A195" s="97"/>
      <c r="B195" s="113"/>
      <c r="C195" s="114"/>
      <c r="D195" s="115"/>
      <c r="E195" s="116"/>
      <c r="F195" s="117"/>
      <c r="G195" s="117"/>
      <c r="H195" s="110"/>
      <c r="I195" s="110"/>
      <c r="J195" s="110"/>
      <c r="K195" s="110"/>
      <c r="L195" s="110"/>
      <c r="M195" s="111"/>
      <c r="N195" s="110"/>
      <c r="O195" s="112"/>
      <c r="P195" s="12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28" customHeight="1" x14ac:dyDescent="0.3">
      <c r="A196" s="109"/>
      <c r="B196" s="97"/>
      <c r="C196" s="105"/>
      <c r="D196" s="118"/>
      <c r="E196" s="118"/>
      <c r="F196" s="118"/>
      <c r="G196" s="118"/>
      <c r="H196" s="119"/>
      <c r="I196" s="120"/>
      <c r="J196" s="120"/>
      <c r="K196" s="121"/>
      <c r="L196" s="121"/>
      <c r="M196" s="111"/>
      <c r="N196" s="109"/>
      <c r="O196" s="122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28" customHeight="1" x14ac:dyDescent="0.45">
      <c r="A197" s="123"/>
      <c r="B197" s="97"/>
      <c r="C197" s="105"/>
      <c r="D197" s="124"/>
      <c r="E197" s="124"/>
      <c r="F197" s="124"/>
      <c r="G197" s="124"/>
      <c r="H197" s="105"/>
      <c r="I197" s="97"/>
      <c r="J197" s="97"/>
      <c r="K197" s="97"/>
      <c r="L197" s="97"/>
      <c r="M197" s="111"/>
      <c r="N197" s="109"/>
      <c r="O197" s="122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28" customHeight="1" x14ac:dyDescent="0.3">
      <c r="A198" s="98"/>
      <c r="B198" s="109"/>
      <c r="C198" s="116"/>
      <c r="D198" s="100"/>
      <c r="E198" s="100"/>
      <c r="F198" s="100"/>
      <c r="G198" s="100"/>
      <c r="H198" s="99"/>
      <c r="I198" s="125"/>
      <c r="J198" s="125"/>
      <c r="K198" s="102"/>
      <c r="L198" s="126"/>
      <c r="M198" s="111"/>
      <c r="N198" s="127"/>
      <c r="O198" s="128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28" customHeight="1" x14ac:dyDescent="0.3">
      <c r="A199" s="98"/>
      <c r="B199" s="109"/>
      <c r="C199" s="116"/>
      <c r="D199" s="100"/>
      <c r="E199" s="100"/>
      <c r="F199" s="100"/>
      <c r="G199" s="100"/>
      <c r="H199" s="99"/>
      <c r="I199" s="125"/>
      <c r="J199" s="125"/>
      <c r="K199" s="102"/>
      <c r="L199" s="126"/>
      <c r="M199" s="111"/>
      <c r="N199" s="127"/>
      <c r="O199" s="128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28" customHeight="1" x14ac:dyDescent="0.3">
      <c r="A200" s="98"/>
      <c r="B200" s="109"/>
      <c r="C200" s="116"/>
      <c r="D200" s="100"/>
      <c r="E200" s="100"/>
      <c r="F200" s="100"/>
      <c r="G200" s="100"/>
      <c r="H200" s="99"/>
      <c r="I200" s="125"/>
      <c r="J200" s="125"/>
      <c r="K200" s="102"/>
      <c r="L200" s="126"/>
      <c r="M200" s="111"/>
      <c r="N200" s="127"/>
      <c r="O200" s="128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28" customHeight="1" x14ac:dyDescent="0.3">
      <c r="A201" s="98"/>
      <c r="B201" s="109"/>
      <c r="C201" s="116"/>
      <c r="D201" s="109"/>
      <c r="E201" s="109"/>
      <c r="F201" s="100"/>
      <c r="G201" s="100"/>
      <c r="H201" s="99"/>
      <c r="I201" s="125"/>
      <c r="J201" s="125"/>
      <c r="K201" s="102"/>
      <c r="L201" s="126"/>
      <c r="M201" s="111"/>
      <c r="N201" s="129"/>
      <c r="O201" s="130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28" customHeight="1" x14ac:dyDescent="0.3">
      <c r="A202" s="98"/>
      <c r="B202" s="109"/>
      <c r="C202" s="116"/>
      <c r="D202" s="109"/>
      <c r="E202" s="109"/>
      <c r="F202" s="100"/>
      <c r="G202" s="100"/>
      <c r="H202" s="99"/>
      <c r="I202" s="125"/>
      <c r="J202" s="125"/>
      <c r="K202" s="102"/>
      <c r="L202" s="126"/>
      <c r="M202" s="111"/>
      <c r="N202" s="129"/>
      <c r="O202" s="130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28" customHeight="1" x14ac:dyDescent="0.3">
      <c r="A203" s="98"/>
      <c r="B203" s="109"/>
      <c r="C203" s="116"/>
      <c r="D203" s="109"/>
      <c r="E203" s="109"/>
      <c r="F203" s="100"/>
      <c r="G203" s="100"/>
      <c r="H203" s="99"/>
      <c r="I203" s="125"/>
      <c r="J203" s="125"/>
      <c r="K203" s="102"/>
      <c r="L203" s="126"/>
      <c r="M203" s="111"/>
      <c r="N203" s="129"/>
      <c r="O203" s="130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28" customHeight="1" x14ac:dyDescent="0.3">
      <c r="A204" s="98"/>
      <c r="B204" s="109"/>
      <c r="C204" s="116"/>
      <c r="D204" s="100"/>
      <c r="E204" s="100"/>
      <c r="F204" s="100"/>
      <c r="G204" s="100"/>
      <c r="H204" s="99"/>
      <c r="I204" s="125"/>
      <c r="J204" s="125"/>
      <c r="K204" s="102"/>
      <c r="L204" s="126"/>
      <c r="M204" s="111"/>
      <c r="N204" s="129"/>
      <c r="O204" s="130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28" customHeight="1" x14ac:dyDescent="0.3">
      <c r="A205" s="98"/>
      <c r="B205" s="109"/>
      <c r="C205" s="116"/>
      <c r="D205" s="100"/>
      <c r="E205" s="100"/>
      <c r="F205" s="100"/>
      <c r="G205" s="100"/>
      <c r="H205" s="99"/>
      <c r="I205" s="125"/>
      <c r="J205" s="125"/>
      <c r="K205" s="102"/>
      <c r="L205" s="126"/>
      <c r="M205" s="111"/>
      <c r="N205" s="129"/>
      <c r="O205" s="130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28" customHeight="1" x14ac:dyDescent="0.3">
      <c r="A206" s="98"/>
      <c r="B206" s="109"/>
      <c r="C206" s="116"/>
      <c r="D206" s="109"/>
      <c r="E206" s="109"/>
      <c r="F206" s="100"/>
      <c r="G206" s="100"/>
      <c r="H206" s="99"/>
      <c r="I206" s="125"/>
      <c r="J206" s="125"/>
      <c r="K206" s="102"/>
      <c r="L206" s="126"/>
      <c r="M206" s="111"/>
      <c r="N206" s="129"/>
      <c r="O206" s="130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28" customHeight="1" x14ac:dyDescent="0.3">
      <c r="A207" s="131"/>
      <c r="B207" s="109"/>
      <c r="C207" s="116"/>
      <c r="D207" s="109"/>
      <c r="E207" s="109"/>
      <c r="F207" s="100"/>
      <c r="G207" s="100"/>
      <c r="H207" s="99"/>
      <c r="I207" s="125"/>
      <c r="J207" s="125"/>
      <c r="K207" s="102"/>
      <c r="L207" s="126"/>
      <c r="M207" s="111"/>
      <c r="N207" s="129"/>
      <c r="O207" s="130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1" customHeight="1" x14ac:dyDescent="0.3">
      <c r="A208" s="98"/>
      <c r="B208" s="97"/>
      <c r="C208" s="99"/>
      <c r="D208" s="100"/>
      <c r="E208" s="100"/>
      <c r="F208" s="100"/>
      <c r="G208" s="100"/>
      <c r="H208" s="99"/>
      <c r="I208" s="99"/>
      <c r="J208" s="99"/>
      <c r="K208" s="99"/>
      <c r="L208" s="99"/>
      <c r="M208" s="132"/>
      <c r="N208" s="109"/>
      <c r="O208" s="133"/>
      <c r="P208" s="29"/>
      <c r="Q208" s="29"/>
      <c r="R208" s="29"/>
      <c r="S208" s="29"/>
      <c r="T208" s="29"/>
      <c r="U208" s="29"/>
      <c r="V208" s="29"/>
      <c r="W208" s="1"/>
      <c r="X208" s="1"/>
      <c r="Y208" s="1"/>
      <c r="Z208" s="1"/>
      <c r="AA208" s="1"/>
    </row>
    <row r="209" spans="1:27" s="58" customFormat="1" ht="64" customHeight="1" x14ac:dyDescent="0.2">
      <c r="A209" s="101"/>
      <c r="B209" s="101"/>
      <c r="C209" s="101"/>
      <c r="D209" s="101"/>
      <c r="E209" s="101"/>
      <c r="F209" s="101"/>
      <c r="G209" s="101"/>
      <c r="H209" s="101"/>
      <c r="I209" s="101"/>
      <c r="J209" s="101"/>
      <c r="K209" s="101"/>
      <c r="L209" s="101"/>
      <c r="M209" s="136"/>
      <c r="N209" s="137"/>
      <c r="O209" s="138"/>
    </row>
    <row r="210" spans="1:27" ht="28" customHeight="1" x14ac:dyDescent="0.3">
      <c r="A210" s="109"/>
      <c r="B210" s="97"/>
      <c r="C210" s="105"/>
      <c r="D210" s="118"/>
      <c r="E210" s="118"/>
      <c r="F210" s="118"/>
      <c r="G210" s="118"/>
      <c r="H210" s="139"/>
      <c r="I210" s="120"/>
      <c r="J210" s="120"/>
      <c r="K210" s="121"/>
      <c r="L210" s="121"/>
      <c r="M210" s="109"/>
      <c r="N210" s="109"/>
      <c r="O210" s="122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28" customHeight="1" x14ac:dyDescent="0.45">
      <c r="A211" s="123"/>
      <c r="B211" s="97"/>
      <c r="C211" s="105"/>
      <c r="D211" s="124"/>
      <c r="E211" s="124"/>
      <c r="F211" s="124"/>
      <c r="G211" s="124"/>
      <c r="H211" s="105"/>
      <c r="I211" s="97"/>
      <c r="J211" s="97"/>
      <c r="K211" s="97"/>
      <c r="L211" s="97"/>
      <c r="M211" s="109"/>
      <c r="N211" s="109"/>
      <c r="O211" s="122"/>
      <c r="P211" s="17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28" customHeight="1" x14ac:dyDescent="0.3">
      <c r="A212" s="98"/>
      <c r="B212" s="140"/>
      <c r="C212" s="99"/>
      <c r="D212" s="100"/>
      <c r="E212" s="100"/>
      <c r="F212" s="100"/>
      <c r="G212" s="100"/>
      <c r="H212" s="99"/>
      <c r="I212" s="125"/>
      <c r="J212" s="125"/>
      <c r="K212" s="102"/>
      <c r="L212" s="102"/>
      <c r="M212" s="132"/>
      <c r="N212" s="109"/>
      <c r="O212" s="133"/>
      <c r="P212" s="29"/>
      <c r="Q212" s="29"/>
      <c r="R212" s="29"/>
      <c r="S212" s="29"/>
      <c r="T212" s="29"/>
      <c r="U212" s="29"/>
      <c r="V212" s="29"/>
      <c r="W212" s="1"/>
      <c r="X212" s="1"/>
      <c r="Y212" s="1"/>
      <c r="Z212" s="1"/>
      <c r="AA212" s="1"/>
    </row>
    <row r="213" spans="1:27" ht="28" customHeight="1" x14ac:dyDescent="0.3">
      <c r="A213" s="98"/>
      <c r="B213" s="140"/>
      <c r="C213" s="99"/>
      <c r="D213" s="100"/>
      <c r="E213" s="100"/>
      <c r="F213" s="100"/>
      <c r="G213" s="100"/>
      <c r="H213" s="99"/>
      <c r="I213" s="125"/>
      <c r="J213" s="125"/>
      <c r="K213" s="102"/>
      <c r="L213" s="102"/>
      <c r="M213" s="109"/>
      <c r="N213" s="109"/>
      <c r="O213" s="122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28" customHeight="1" x14ac:dyDescent="0.3">
      <c r="A214" s="98"/>
      <c r="B214" s="140"/>
      <c r="C214" s="99"/>
      <c r="D214" s="100"/>
      <c r="E214" s="100"/>
      <c r="F214" s="100"/>
      <c r="G214" s="100"/>
      <c r="H214" s="99"/>
      <c r="I214" s="125"/>
      <c r="J214" s="125"/>
      <c r="K214" s="102"/>
      <c r="L214" s="102"/>
      <c r="M214" s="109"/>
      <c r="N214" s="109"/>
      <c r="O214" s="122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28" customHeight="1" x14ac:dyDescent="0.3">
      <c r="A215" s="98"/>
      <c r="B215" s="97"/>
      <c r="C215" s="99"/>
      <c r="D215" s="100"/>
      <c r="E215" s="100"/>
      <c r="F215" s="100"/>
      <c r="G215" s="100"/>
      <c r="H215" s="99"/>
      <c r="I215" s="125"/>
      <c r="J215" s="125"/>
      <c r="K215" s="102"/>
      <c r="L215" s="102"/>
      <c r="M215" s="109"/>
      <c r="N215" s="109"/>
      <c r="O215" s="122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28" customHeight="1" x14ac:dyDescent="0.3">
      <c r="A216" s="98"/>
      <c r="B216" s="97"/>
      <c r="C216" s="99"/>
      <c r="D216" s="100"/>
      <c r="E216" s="100"/>
      <c r="F216" s="100"/>
      <c r="G216" s="100"/>
      <c r="H216" s="99"/>
      <c r="I216" s="125"/>
      <c r="J216" s="125"/>
      <c r="K216" s="102"/>
      <c r="L216" s="102"/>
      <c r="M216" s="109"/>
      <c r="N216" s="109"/>
      <c r="O216" s="122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28" customHeight="1" x14ac:dyDescent="0.3">
      <c r="A217" s="98"/>
      <c r="B217" s="97"/>
      <c r="C217" s="99"/>
      <c r="D217" s="100"/>
      <c r="E217" s="100"/>
      <c r="F217" s="100"/>
      <c r="G217" s="100"/>
      <c r="H217" s="99"/>
      <c r="I217" s="125"/>
      <c r="J217" s="125"/>
      <c r="K217" s="102"/>
      <c r="L217" s="102"/>
      <c r="M217" s="109"/>
      <c r="N217" s="109"/>
      <c r="O217" s="122"/>
      <c r="P217" s="17"/>
      <c r="Q217" s="1"/>
      <c r="R217" s="1"/>
      <c r="S217" s="1"/>
      <c r="T217" s="17"/>
      <c r="U217" s="1"/>
      <c r="V217" s="1"/>
      <c r="W217" s="1"/>
      <c r="X217" s="1"/>
      <c r="Y217" s="1"/>
      <c r="Z217" s="1"/>
      <c r="AA217" s="1"/>
    </row>
    <row r="218" spans="1:27" ht="28" customHeight="1" x14ac:dyDescent="0.3">
      <c r="A218" s="98"/>
      <c r="B218" s="97"/>
      <c r="C218" s="99"/>
      <c r="D218" s="100"/>
      <c r="E218" s="100"/>
      <c r="F218" s="100"/>
      <c r="G218" s="100"/>
      <c r="H218" s="99"/>
      <c r="I218" s="125"/>
      <c r="J218" s="125"/>
      <c r="K218" s="102"/>
      <c r="L218" s="102"/>
      <c r="M218" s="109"/>
      <c r="N218" s="109"/>
      <c r="O218" s="122"/>
      <c r="P218" s="17"/>
      <c r="Q218" s="1"/>
      <c r="R218" s="1"/>
      <c r="S218" s="1"/>
      <c r="T218" s="17"/>
      <c r="U218" s="1"/>
      <c r="V218" s="1"/>
      <c r="W218" s="1"/>
      <c r="X218" s="1"/>
      <c r="Y218" s="1"/>
      <c r="Z218" s="1"/>
      <c r="AA218" s="1"/>
    </row>
    <row r="219" spans="1:27" ht="28" customHeight="1" x14ac:dyDescent="0.3">
      <c r="A219" s="98"/>
      <c r="B219" s="140"/>
      <c r="C219" s="99"/>
      <c r="D219" s="100"/>
      <c r="E219" s="100"/>
      <c r="F219" s="100"/>
      <c r="G219" s="100"/>
      <c r="H219" s="99"/>
      <c r="I219" s="125"/>
      <c r="J219" s="125"/>
      <c r="K219" s="102"/>
      <c r="L219" s="102"/>
      <c r="M219" s="109"/>
      <c r="N219" s="109"/>
      <c r="O219" s="122"/>
      <c r="P219" s="17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28" customHeight="1" x14ac:dyDescent="0.3">
      <c r="A220" s="98"/>
      <c r="B220" s="97"/>
      <c r="C220" s="99"/>
      <c r="D220" s="100"/>
      <c r="E220" s="100"/>
      <c r="F220" s="100"/>
      <c r="G220" s="100"/>
      <c r="H220" s="99"/>
      <c r="I220" s="125"/>
      <c r="J220" s="125"/>
      <c r="K220" s="102"/>
      <c r="L220" s="102"/>
      <c r="M220" s="109"/>
      <c r="N220" s="109"/>
      <c r="O220" s="122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28" customHeight="1" x14ac:dyDescent="0.3">
      <c r="A221" s="109"/>
      <c r="B221" s="109"/>
      <c r="C221" s="116"/>
      <c r="D221" s="109"/>
      <c r="E221" s="109"/>
      <c r="F221" s="109"/>
      <c r="G221" s="109"/>
      <c r="H221" s="109"/>
      <c r="I221" s="141"/>
      <c r="J221" s="141"/>
      <c r="K221" s="141"/>
      <c r="L221" s="109"/>
      <c r="M221" s="109"/>
      <c r="N221" s="109"/>
      <c r="O221" s="122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28" customHeight="1" x14ac:dyDescent="0.3">
      <c r="A222" s="103"/>
      <c r="B222" s="104"/>
      <c r="C222" s="105"/>
      <c r="D222" s="106"/>
      <c r="E222" s="107"/>
      <c r="F222" s="141"/>
      <c r="G222" s="141"/>
      <c r="H222" s="141"/>
      <c r="I222" s="141"/>
      <c r="J222" s="141"/>
      <c r="K222" s="141"/>
      <c r="L222" s="109"/>
      <c r="M222" s="109"/>
      <c r="N222" s="109"/>
      <c r="O222" s="122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28" customHeight="1" x14ac:dyDescent="0.3">
      <c r="A223" s="97"/>
      <c r="B223" s="113"/>
      <c r="C223" s="114"/>
      <c r="D223" s="115"/>
      <c r="E223" s="116"/>
      <c r="F223" s="141"/>
      <c r="G223" s="141"/>
      <c r="H223" s="141"/>
      <c r="I223" s="141"/>
      <c r="J223" s="141"/>
      <c r="K223" s="141"/>
      <c r="L223" s="109"/>
      <c r="M223" s="109"/>
      <c r="N223" s="109"/>
      <c r="O223" s="122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28" customHeight="1" x14ac:dyDescent="0.3">
      <c r="A224" s="109"/>
      <c r="B224" s="97"/>
      <c r="C224" s="105"/>
      <c r="D224" s="118"/>
      <c r="E224" s="118"/>
      <c r="F224" s="118"/>
      <c r="G224" s="118"/>
      <c r="H224" s="139"/>
      <c r="I224" s="120"/>
      <c r="J224" s="120"/>
      <c r="K224" s="121"/>
      <c r="L224" s="121"/>
      <c r="M224" s="109"/>
      <c r="N224" s="109"/>
      <c r="O224" s="122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28" customHeight="1" x14ac:dyDescent="0.45">
      <c r="A225" s="123"/>
      <c r="B225" s="97"/>
      <c r="C225" s="105"/>
      <c r="D225" s="124"/>
      <c r="E225" s="124"/>
      <c r="F225" s="124"/>
      <c r="G225" s="124"/>
      <c r="H225" s="105"/>
      <c r="I225" s="97"/>
      <c r="J225" s="97"/>
      <c r="K225" s="97"/>
      <c r="L225" s="97"/>
      <c r="M225" s="111"/>
      <c r="N225" s="109"/>
      <c r="O225" s="122"/>
      <c r="P225" s="17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28" customHeight="1" x14ac:dyDescent="0.3">
      <c r="A226" s="98"/>
      <c r="B226" s="140"/>
      <c r="C226" s="99"/>
      <c r="D226" s="100"/>
      <c r="E226" s="100"/>
      <c r="F226" s="100"/>
      <c r="G226" s="100"/>
      <c r="H226" s="99"/>
      <c r="I226" s="125"/>
      <c r="J226" s="125"/>
      <c r="K226" s="102"/>
      <c r="L226" s="126"/>
      <c r="M226" s="111"/>
      <c r="N226" s="127"/>
      <c r="O226" s="128"/>
      <c r="P226" s="29"/>
      <c r="Q226" s="29"/>
      <c r="R226" s="29"/>
      <c r="S226" s="29"/>
      <c r="T226" s="29"/>
      <c r="U226" s="29"/>
      <c r="V226" s="29"/>
      <c r="W226" s="1"/>
      <c r="X226" s="1"/>
      <c r="Y226" s="1"/>
      <c r="Z226" s="1"/>
      <c r="AA226" s="1"/>
    </row>
    <row r="227" spans="1:27" ht="28" customHeight="1" x14ac:dyDescent="0.3">
      <c r="A227" s="98"/>
      <c r="B227" s="140"/>
      <c r="C227" s="99"/>
      <c r="D227" s="100"/>
      <c r="E227" s="100"/>
      <c r="F227" s="100"/>
      <c r="G227" s="100"/>
      <c r="H227" s="99"/>
      <c r="I227" s="125"/>
      <c r="J227" s="125"/>
      <c r="K227" s="102"/>
      <c r="L227" s="126"/>
      <c r="M227" s="111"/>
      <c r="N227" s="127"/>
      <c r="O227" s="128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28" customHeight="1" x14ac:dyDescent="0.3">
      <c r="A228" s="98"/>
      <c r="B228" s="140"/>
      <c r="C228" s="99"/>
      <c r="D228" s="100"/>
      <c r="E228" s="100"/>
      <c r="F228" s="100"/>
      <c r="G228" s="100"/>
      <c r="H228" s="99"/>
      <c r="I228" s="125"/>
      <c r="J228" s="125"/>
      <c r="K228" s="102"/>
      <c r="L228" s="126"/>
      <c r="M228" s="111"/>
      <c r="N228" s="127"/>
      <c r="O228" s="128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28" customHeight="1" x14ac:dyDescent="0.3">
      <c r="A229" s="98"/>
      <c r="B229" s="97"/>
      <c r="C229" s="99"/>
      <c r="D229" s="100"/>
      <c r="E229" s="100"/>
      <c r="F229" s="100"/>
      <c r="G229" s="100"/>
      <c r="H229" s="99"/>
      <c r="I229" s="125"/>
      <c r="J229" s="125"/>
      <c r="K229" s="102"/>
      <c r="L229" s="126"/>
      <c r="M229" s="111"/>
      <c r="N229" s="129"/>
      <c r="O229" s="130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28" customHeight="1" x14ac:dyDescent="0.3">
      <c r="A230" s="98"/>
      <c r="B230" s="97"/>
      <c r="C230" s="99"/>
      <c r="D230" s="100"/>
      <c r="E230" s="100"/>
      <c r="F230" s="100"/>
      <c r="G230" s="100"/>
      <c r="H230" s="99"/>
      <c r="I230" s="125"/>
      <c r="J230" s="125"/>
      <c r="K230" s="102"/>
      <c r="L230" s="126"/>
      <c r="M230" s="111"/>
      <c r="N230" s="129"/>
      <c r="O230" s="130"/>
      <c r="P230" s="17"/>
      <c r="Q230" s="1"/>
      <c r="R230" s="1"/>
      <c r="S230" s="1"/>
      <c r="T230" s="17"/>
      <c r="U230" s="1"/>
      <c r="V230" s="1"/>
      <c r="W230" s="1"/>
      <c r="X230" s="1"/>
      <c r="Y230" s="1"/>
      <c r="Z230" s="1"/>
      <c r="AA230" s="1"/>
    </row>
    <row r="231" spans="1:27" ht="28" customHeight="1" x14ac:dyDescent="0.3">
      <c r="A231" s="98"/>
      <c r="B231" s="97"/>
      <c r="C231" s="99"/>
      <c r="D231" s="100"/>
      <c r="E231" s="100"/>
      <c r="F231" s="100"/>
      <c r="G231" s="100"/>
      <c r="H231" s="99"/>
      <c r="I231" s="125"/>
      <c r="J231" s="125"/>
      <c r="K231" s="102"/>
      <c r="L231" s="126"/>
      <c r="M231" s="111"/>
      <c r="N231" s="129"/>
      <c r="O231" s="130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28" customHeight="1" x14ac:dyDescent="0.3">
      <c r="A232" s="98"/>
      <c r="B232" s="97"/>
      <c r="C232" s="99"/>
      <c r="D232" s="100"/>
      <c r="E232" s="100"/>
      <c r="F232" s="100"/>
      <c r="G232" s="100"/>
      <c r="H232" s="99"/>
      <c r="I232" s="125"/>
      <c r="J232" s="125"/>
      <c r="K232" s="102"/>
      <c r="L232" s="126"/>
      <c r="M232" s="111"/>
      <c r="N232" s="129"/>
      <c r="O232" s="130"/>
      <c r="P232" s="17"/>
      <c r="Q232" s="1"/>
      <c r="R232" s="1"/>
      <c r="S232" s="1"/>
      <c r="T232" s="17"/>
      <c r="U232" s="1"/>
      <c r="V232" s="1"/>
      <c r="W232" s="1"/>
      <c r="X232" s="1"/>
      <c r="Y232" s="1"/>
      <c r="Z232" s="1"/>
      <c r="AA232" s="1"/>
    </row>
    <row r="233" spans="1:27" ht="28" customHeight="1" x14ac:dyDescent="0.3">
      <c r="A233" s="98"/>
      <c r="B233" s="140"/>
      <c r="C233" s="99"/>
      <c r="D233" s="100"/>
      <c r="E233" s="100"/>
      <c r="F233" s="100"/>
      <c r="G233" s="100"/>
      <c r="H233" s="99"/>
      <c r="I233" s="125"/>
      <c r="J233" s="125"/>
      <c r="K233" s="102"/>
      <c r="L233" s="126"/>
      <c r="M233" s="111"/>
      <c r="N233" s="129"/>
      <c r="O233" s="130"/>
      <c r="P233" s="17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28" customHeight="1" x14ac:dyDescent="0.3">
      <c r="A234" s="98"/>
      <c r="B234" s="97"/>
      <c r="C234" s="99"/>
      <c r="D234" s="100"/>
      <c r="E234" s="100"/>
      <c r="F234" s="100"/>
      <c r="G234" s="100"/>
      <c r="H234" s="99"/>
      <c r="I234" s="125"/>
      <c r="J234" s="125"/>
      <c r="K234" s="102"/>
      <c r="L234" s="102"/>
      <c r="M234" s="111"/>
      <c r="N234" s="109"/>
      <c r="O234" s="122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28" customHeight="1" x14ac:dyDescent="0.3">
      <c r="A235" s="98"/>
      <c r="B235" s="97"/>
      <c r="C235" s="99"/>
      <c r="D235" s="100"/>
      <c r="E235" s="100"/>
      <c r="F235" s="100"/>
      <c r="G235" s="100"/>
      <c r="H235" s="99"/>
      <c r="I235" s="125"/>
      <c r="J235" s="125"/>
      <c r="K235" s="102"/>
      <c r="L235" s="102"/>
      <c r="M235" s="111"/>
      <c r="N235" s="109"/>
      <c r="O235" s="122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28" customHeight="1" x14ac:dyDescent="0.3">
      <c r="A236" s="109"/>
      <c r="B236" s="109"/>
      <c r="C236" s="116"/>
      <c r="D236" s="109"/>
      <c r="E236" s="109"/>
      <c r="F236" s="109"/>
      <c r="G236" s="109"/>
      <c r="H236" s="109"/>
      <c r="I236" s="109"/>
      <c r="J236" s="109"/>
      <c r="K236" s="109"/>
      <c r="L236" s="109"/>
      <c r="M236" s="109"/>
      <c r="N236" s="109"/>
      <c r="O236" s="122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28" customHeight="1" x14ac:dyDescent="0.3">
      <c r="A237" s="103"/>
      <c r="B237" s="104"/>
      <c r="C237" s="105"/>
      <c r="D237" s="106"/>
      <c r="E237" s="107"/>
      <c r="F237" s="108"/>
      <c r="G237" s="108"/>
      <c r="H237" s="134"/>
      <c r="I237" s="110"/>
      <c r="J237" s="135"/>
      <c r="K237" s="109"/>
      <c r="L237" s="109"/>
      <c r="M237" s="109"/>
      <c r="N237" s="109"/>
      <c r="O237" s="122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28" customHeight="1" x14ac:dyDescent="0.3">
      <c r="A238" s="97"/>
      <c r="B238" s="113"/>
      <c r="C238" s="114"/>
      <c r="D238" s="115"/>
      <c r="E238" s="116"/>
      <c r="F238" s="117"/>
      <c r="G238" s="117"/>
      <c r="H238" s="110"/>
      <c r="I238" s="110"/>
      <c r="J238" s="135"/>
      <c r="K238" s="109"/>
      <c r="L238" s="109"/>
      <c r="M238" s="109"/>
      <c r="N238" s="109"/>
      <c r="O238" s="122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28" customHeight="1" x14ac:dyDescent="0.3">
      <c r="A239" s="109"/>
      <c r="B239" s="97"/>
      <c r="C239" s="105"/>
      <c r="D239" s="118"/>
      <c r="E239" s="118"/>
      <c r="F239" s="118"/>
      <c r="G239" s="118"/>
      <c r="H239" s="139"/>
      <c r="I239" s="120"/>
      <c r="J239" s="120"/>
      <c r="K239" s="121"/>
      <c r="L239" s="121"/>
      <c r="M239" s="109"/>
      <c r="N239" s="109"/>
      <c r="O239" s="122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28" customHeight="1" x14ac:dyDescent="0.45">
      <c r="A240" s="123"/>
      <c r="B240" s="97"/>
      <c r="C240" s="105"/>
      <c r="D240" s="124"/>
      <c r="E240" s="124"/>
      <c r="F240" s="124"/>
      <c r="G240" s="124"/>
      <c r="H240" s="105"/>
      <c r="I240" s="97"/>
      <c r="J240" s="97"/>
      <c r="K240" s="97"/>
      <c r="L240" s="97"/>
      <c r="M240" s="111"/>
      <c r="N240" s="109"/>
      <c r="O240" s="122"/>
      <c r="P240" s="17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28" customHeight="1" x14ac:dyDescent="0.3">
      <c r="A241" s="98"/>
      <c r="B241" s="140"/>
      <c r="C241" s="99"/>
      <c r="D241" s="100"/>
      <c r="E241" s="142"/>
      <c r="F241" s="100"/>
      <c r="G241" s="100"/>
      <c r="H241" s="99"/>
      <c r="I241" s="125"/>
      <c r="J241" s="125"/>
      <c r="K241" s="102"/>
      <c r="L241" s="126"/>
      <c r="M241" s="111"/>
      <c r="N241" s="109"/>
      <c r="O241" s="133"/>
      <c r="P241" s="29"/>
      <c r="Q241" s="29"/>
      <c r="R241" s="29"/>
      <c r="S241" s="29"/>
      <c r="T241" s="29"/>
      <c r="U241" s="29"/>
      <c r="V241" s="29"/>
      <c r="W241" s="1"/>
      <c r="X241" s="1"/>
      <c r="Y241" s="1"/>
      <c r="Z241" s="1"/>
      <c r="AA241" s="1"/>
    </row>
    <row r="242" spans="1:27" ht="28" customHeight="1" x14ac:dyDescent="0.3">
      <c r="A242" s="98"/>
      <c r="B242" s="140"/>
      <c r="C242" s="99"/>
      <c r="D242" s="100"/>
      <c r="E242" s="100"/>
      <c r="F242" s="100"/>
      <c r="G242" s="100"/>
      <c r="H242" s="99"/>
      <c r="I242" s="125"/>
      <c r="J242" s="125"/>
      <c r="K242" s="102"/>
      <c r="L242" s="126"/>
      <c r="M242" s="111"/>
      <c r="N242" s="109"/>
      <c r="O242" s="122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28" customHeight="1" x14ac:dyDescent="0.3">
      <c r="A243" s="98"/>
      <c r="B243" s="140"/>
      <c r="C243" s="99"/>
      <c r="D243" s="100"/>
      <c r="E243" s="100"/>
      <c r="F243" s="100"/>
      <c r="G243" s="100"/>
      <c r="H243" s="99"/>
      <c r="I243" s="125"/>
      <c r="J243" s="125"/>
      <c r="K243" s="102"/>
      <c r="L243" s="126"/>
      <c r="M243" s="111"/>
      <c r="N243" s="109"/>
      <c r="O243" s="122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28" customHeight="1" x14ac:dyDescent="0.3">
      <c r="A244" s="98"/>
      <c r="B244" s="97"/>
      <c r="C244" s="99"/>
      <c r="D244" s="100"/>
      <c r="E244" s="100"/>
      <c r="F244" s="100"/>
      <c r="G244" s="100"/>
      <c r="H244" s="99"/>
      <c r="I244" s="125"/>
      <c r="J244" s="125"/>
      <c r="K244" s="102"/>
      <c r="L244" s="126"/>
      <c r="M244" s="111"/>
      <c r="N244" s="109"/>
      <c r="O244" s="122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28" customHeight="1" x14ac:dyDescent="0.3">
      <c r="A245" s="98"/>
      <c r="B245" s="97"/>
      <c r="C245" s="99"/>
      <c r="D245" s="100"/>
      <c r="E245" s="100"/>
      <c r="F245" s="100"/>
      <c r="G245" s="100"/>
      <c r="H245" s="99"/>
      <c r="I245" s="125"/>
      <c r="J245" s="125"/>
      <c r="K245" s="102"/>
      <c r="L245" s="126"/>
      <c r="M245" s="111"/>
      <c r="N245" s="109"/>
      <c r="O245" s="122"/>
      <c r="P245" s="17"/>
      <c r="Q245" s="1"/>
      <c r="R245" s="1"/>
      <c r="S245" s="1"/>
      <c r="T245" s="17"/>
      <c r="U245" s="1"/>
      <c r="V245" s="1"/>
      <c r="W245" s="1"/>
      <c r="X245" s="1"/>
      <c r="Y245" s="1"/>
      <c r="Z245" s="1"/>
      <c r="AA245" s="1"/>
    </row>
    <row r="246" spans="1:27" ht="28" customHeight="1" x14ac:dyDescent="0.3">
      <c r="A246" s="98"/>
      <c r="B246" s="97"/>
      <c r="C246" s="99"/>
      <c r="D246" s="100"/>
      <c r="E246" s="100"/>
      <c r="F246" s="100"/>
      <c r="G246" s="100"/>
      <c r="H246" s="99"/>
      <c r="I246" s="125"/>
      <c r="J246" s="125"/>
      <c r="K246" s="102"/>
      <c r="L246" s="126"/>
      <c r="M246" s="111"/>
      <c r="N246" s="109"/>
      <c r="O246" s="122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28" customHeight="1" x14ac:dyDescent="0.3">
      <c r="A247" s="98"/>
      <c r="B247" s="97"/>
      <c r="C247" s="99"/>
      <c r="D247" s="100"/>
      <c r="E247" s="100"/>
      <c r="F247" s="100"/>
      <c r="G247" s="100"/>
      <c r="H247" s="99"/>
      <c r="I247" s="125"/>
      <c r="J247" s="125"/>
      <c r="K247" s="102"/>
      <c r="L247" s="126"/>
      <c r="M247" s="111"/>
      <c r="N247" s="109"/>
      <c r="O247" s="122"/>
      <c r="P247" s="17"/>
      <c r="Q247" s="1"/>
      <c r="R247" s="1"/>
      <c r="S247" s="1"/>
      <c r="T247" s="17"/>
      <c r="U247" s="1"/>
      <c r="V247" s="1"/>
      <c r="W247" s="1"/>
      <c r="X247" s="1"/>
      <c r="Y247" s="1"/>
      <c r="Z247" s="1"/>
      <c r="AA247" s="1"/>
    </row>
    <row r="248" spans="1:27" ht="28" customHeight="1" x14ac:dyDescent="0.3">
      <c r="A248" s="98"/>
      <c r="B248" s="140"/>
      <c r="C248" s="99"/>
      <c r="D248" s="100"/>
      <c r="E248" s="100"/>
      <c r="F248" s="100"/>
      <c r="G248" s="100"/>
      <c r="H248" s="99"/>
      <c r="I248" s="125"/>
      <c r="J248" s="125"/>
      <c r="K248" s="102"/>
      <c r="L248" s="126"/>
      <c r="M248" s="111"/>
      <c r="N248" s="109"/>
      <c r="O248" s="122"/>
      <c r="P248" s="17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28" customHeight="1" x14ac:dyDescent="0.3">
      <c r="A249" s="98"/>
      <c r="B249" s="97"/>
      <c r="C249" s="99"/>
      <c r="D249" s="100"/>
      <c r="E249" s="100"/>
      <c r="F249" s="100"/>
      <c r="G249" s="100"/>
      <c r="H249" s="99"/>
      <c r="I249" s="125"/>
      <c r="J249" s="125"/>
      <c r="K249" s="102"/>
      <c r="L249" s="102"/>
      <c r="M249" s="109"/>
      <c r="N249" s="109"/>
      <c r="O249" s="122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28" customHeight="1" x14ac:dyDescent="0.3">
      <c r="A250" s="103"/>
      <c r="B250" s="104"/>
      <c r="C250" s="105"/>
      <c r="D250" s="106"/>
      <c r="E250" s="107"/>
      <c r="F250" s="108"/>
      <c r="G250" s="108"/>
      <c r="H250" s="134"/>
      <c r="I250" s="110"/>
      <c r="J250" s="135"/>
      <c r="K250" s="109"/>
      <c r="L250" s="109"/>
      <c r="M250" s="109"/>
      <c r="N250" s="109"/>
      <c r="O250" s="122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28" customHeight="1" x14ac:dyDescent="0.3">
      <c r="A251" s="97"/>
      <c r="B251" s="113"/>
      <c r="C251" s="114"/>
      <c r="D251" s="115"/>
      <c r="E251" s="116"/>
      <c r="F251" s="117"/>
      <c r="G251" s="117"/>
      <c r="H251" s="110"/>
      <c r="I251" s="110"/>
      <c r="J251" s="135"/>
      <c r="K251" s="109"/>
      <c r="L251" s="109"/>
      <c r="M251" s="109"/>
      <c r="N251" s="109"/>
      <c r="O251" s="122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28" customHeight="1" x14ac:dyDescent="0.3">
      <c r="A252" s="109"/>
      <c r="B252" s="97"/>
      <c r="C252" s="105"/>
      <c r="D252" s="118"/>
      <c r="E252" s="118"/>
      <c r="F252" s="118"/>
      <c r="G252" s="118"/>
      <c r="H252" s="139"/>
      <c r="I252" s="120"/>
      <c r="J252" s="120"/>
      <c r="K252" s="121"/>
      <c r="L252" s="121"/>
      <c r="M252" s="109"/>
      <c r="N252" s="109"/>
      <c r="O252" s="122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28" customHeight="1" x14ac:dyDescent="0.45">
      <c r="A253" s="123"/>
      <c r="B253" s="97"/>
      <c r="C253" s="105"/>
      <c r="D253" s="124"/>
      <c r="E253" s="124"/>
      <c r="F253" s="124"/>
      <c r="G253" s="124"/>
      <c r="H253" s="105"/>
      <c r="I253" s="97"/>
      <c r="J253" s="97"/>
      <c r="K253" s="97"/>
      <c r="L253" s="97"/>
      <c r="M253" s="111"/>
      <c r="N253" s="109"/>
      <c r="O253" s="122"/>
      <c r="P253" s="17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28" customHeight="1" x14ac:dyDescent="0.3">
      <c r="A254" s="98"/>
      <c r="B254" s="140"/>
      <c r="C254" s="99"/>
      <c r="D254" s="100"/>
      <c r="E254" s="100"/>
      <c r="F254" s="100"/>
      <c r="G254" s="100"/>
      <c r="H254" s="99"/>
      <c r="I254" s="125"/>
      <c r="J254" s="125"/>
      <c r="K254" s="102"/>
      <c r="L254" s="126"/>
      <c r="M254" s="111"/>
      <c r="N254" s="109"/>
      <c r="O254" s="133"/>
      <c r="P254" s="29"/>
      <c r="Q254" s="29"/>
      <c r="R254" s="29"/>
      <c r="S254" s="29"/>
      <c r="T254" s="29"/>
      <c r="U254" s="29"/>
      <c r="V254" s="29"/>
      <c r="W254" s="1"/>
      <c r="X254" s="1"/>
      <c r="Y254" s="1"/>
      <c r="Z254" s="1"/>
      <c r="AA254" s="1"/>
    </row>
    <row r="255" spans="1:27" ht="28" customHeight="1" x14ac:dyDescent="0.3">
      <c r="A255" s="98"/>
      <c r="B255" s="140"/>
      <c r="C255" s="99"/>
      <c r="D255" s="100"/>
      <c r="E255" s="100"/>
      <c r="F255" s="100"/>
      <c r="G255" s="100"/>
      <c r="H255" s="99"/>
      <c r="I255" s="125"/>
      <c r="J255" s="125"/>
      <c r="K255" s="102"/>
      <c r="L255" s="126"/>
      <c r="M255" s="111"/>
      <c r="N255" s="109"/>
      <c r="O255" s="122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28" customHeight="1" x14ac:dyDescent="0.3">
      <c r="A256" s="98"/>
      <c r="B256" s="140"/>
      <c r="C256" s="99"/>
      <c r="D256" s="100"/>
      <c r="E256" s="100"/>
      <c r="F256" s="100"/>
      <c r="G256" s="100"/>
      <c r="H256" s="99"/>
      <c r="I256" s="125"/>
      <c r="J256" s="125"/>
      <c r="K256" s="102"/>
      <c r="L256" s="126"/>
      <c r="M256" s="111"/>
      <c r="N256" s="109"/>
      <c r="O256" s="122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28" customHeight="1" x14ac:dyDescent="0.3">
      <c r="A257" s="98"/>
      <c r="B257" s="97"/>
      <c r="C257" s="99"/>
      <c r="D257" s="100"/>
      <c r="E257" s="100"/>
      <c r="F257" s="100"/>
      <c r="G257" s="100"/>
      <c r="H257" s="99"/>
      <c r="I257" s="125"/>
      <c r="J257" s="125"/>
      <c r="K257" s="102"/>
      <c r="L257" s="126"/>
      <c r="M257" s="111"/>
      <c r="N257" s="109"/>
      <c r="O257" s="122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28" customHeight="1" x14ac:dyDescent="0.3">
      <c r="A258" s="98"/>
      <c r="B258" s="97"/>
      <c r="C258" s="99"/>
      <c r="D258" s="100"/>
      <c r="E258" s="100"/>
      <c r="F258" s="100"/>
      <c r="G258" s="100"/>
      <c r="H258" s="99"/>
      <c r="I258" s="125"/>
      <c r="J258" s="125"/>
      <c r="K258" s="102"/>
      <c r="L258" s="126"/>
      <c r="M258" s="111"/>
      <c r="N258" s="109"/>
      <c r="O258" s="122"/>
      <c r="P258" s="17"/>
      <c r="Q258" s="1"/>
      <c r="R258" s="1"/>
      <c r="S258" s="1"/>
      <c r="T258" s="17"/>
      <c r="U258" s="1"/>
      <c r="V258" s="1"/>
      <c r="W258" s="1"/>
      <c r="X258" s="1"/>
      <c r="Y258" s="1"/>
      <c r="Z258" s="1"/>
      <c r="AA258" s="1"/>
    </row>
    <row r="259" spans="1:27" ht="28" customHeight="1" x14ac:dyDescent="0.3">
      <c r="A259" s="98"/>
      <c r="B259" s="97"/>
      <c r="C259" s="99"/>
      <c r="D259" s="100"/>
      <c r="E259" s="100"/>
      <c r="F259" s="100"/>
      <c r="G259" s="100"/>
      <c r="H259" s="99"/>
      <c r="I259" s="125"/>
      <c r="J259" s="125"/>
      <c r="K259" s="102"/>
      <c r="L259" s="126"/>
      <c r="M259" s="111"/>
      <c r="N259" s="109"/>
      <c r="O259" s="122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28" customHeight="1" x14ac:dyDescent="0.3">
      <c r="A260" s="98"/>
      <c r="B260" s="97"/>
      <c r="C260" s="99"/>
      <c r="D260" s="100"/>
      <c r="E260" s="100"/>
      <c r="F260" s="100"/>
      <c r="G260" s="100"/>
      <c r="H260" s="99"/>
      <c r="I260" s="125"/>
      <c r="J260" s="125"/>
      <c r="K260" s="102"/>
      <c r="L260" s="126"/>
      <c r="M260" s="111"/>
      <c r="N260" s="109"/>
      <c r="O260" s="122"/>
      <c r="P260" s="17"/>
      <c r="Q260" s="1"/>
      <c r="R260" s="1"/>
      <c r="S260" s="1"/>
      <c r="T260" s="17"/>
      <c r="U260" s="1"/>
      <c r="V260" s="1"/>
      <c r="W260" s="1"/>
      <c r="X260" s="1"/>
      <c r="Y260" s="1"/>
      <c r="Z260" s="1"/>
      <c r="AA260" s="1"/>
    </row>
    <row r="261" spans="1:27" ht="28" customHeight="1" x14ac:dyDescent="0.3">
      <c r="A261" s="98"/>
      <c r="B261" s="140"/>
      <c r="C261" s="99"/>
      <c r="D261" s="100"/>
      <c r="E261" s="100"/>
      <c r="F261" s="100"/>
      <c r="G261" s="100"/>
      <c r="H261" s="99"/>
      <c r="I261" s="125"/>
      <c r="J261" s="125"/>
      <c r="K261" s="102"/>
      <c r="L261" s="126"/>
      <c r="M261" s="111"/>
      <c r="N261" s="109"/>
      <c r="O261" s="122"/>
      <c r="P261" s="17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28" customHeight="1" x14ac:dyDescent="0.3">
      <c r="A262" s="98"/>
      <c r="B262" s="97"/>
      <c r="C262" s="99"/>
      <c r="D262" s="100"/>
      <c r="E262" s="100"/>
      <c r="F262" s="100"/>
      <c r="G262" s="100"/>
      <c r="H262" s="99"/>
      <c r="I262" s="125"/>
      <c r="J262" s="125"/>
      <c r="K262" s="102"/>
      <c r="L262" s="102"/>
      <c r="M262" s="109"/>
      <c r="N262" s="109"/>
      <c r="O262" s="122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28" customHeight="1" x14ac:dyDescent="0.3">
      <c r="A263" s="103"/>
      <c r="B263" s="104"/>
      <c r="C263" s="105"/>
      <c r="D263" s="106"/>
      <c r="E263" s="107"/>
      <c r="F263" s="108"/>
      <c r="G263" s="108"/>
      <c r="H263" s="134"/>
      <c r="I263" s="110"/>
      <c r="J263" s="135"/>
      <c r="K263" s="109"/>
      <c r="L263" s="109"/>
      <c r="M263" s="109"/>
      <c r="N263" s="109"/>
      <c r="O263" s="122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28" customHeight="1" x14ac:dyDescent="0.3">
      <c r="A264" s="97"/>
      <c r="B264" s="113"/>
      <c r="C264" s="114"/>
      <c r="D264" s="115"/>
      <c r="E264" s="116"/>
      <c r="F264" s="117"/>
      <c r="G264" s="117"/>
      <c r="H264" s="110"/>
      <c r="I264" s="110"/>
      <c r="J264" s="135"/>
      <c r="K264" s="109"/>
      <c r="L264" s="109"/>
      <c r="M264" s="109"/>
      <c r="N264" s="109"/>
      <c r="O264" s="122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28" customHeight="1" x14ac:dyDescent="0.3">
      <c r="A265" s="109"/>
      <c r="B265" s="97"/>
      <c r="C265" s="105"/>
      <c r="D265" s="118"/>
      <c r="E265" s="118"/>
      <c r="F265" s="118"/>
      <c r="G265" s="118"/>
      <c r="H265" s="139"/>
      <c r="I265" s="120"/>
      <c r="J265" s="120"/>
      <c r="K265" s="121"/>
      <c r="L265" s="121"/>
      <c r="M265" s="109"/>
      <c r="N265" s="109"/>
      <c r="O265" s="122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28" customHeight="1" x14ac:dyDescent="0.45">
      <c r="A266" s="123"/>
      <c r="B266" s="97"/>
      <c r="C266" s="105"/>
      <c r="D266" s="124"/>
      <c r="E266" s="124"/>
      <c r="F266" s="124"/>
      <c r="G266" s="124"/>
      <c r="H266" s="105"/>
      <c r="I266" s="97"/>
      <c r="J266" s="97"/>
      <c r="K266" s="97"/>
      <c r="L266" s="97"/>
      <c r="M266" s="111"/>
      <c r="N266" s="109"/>
      <c r="O266" s="122"/>
      <c r="P266" s="17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28" customHeight="1" x14ac:dyDescent="0.3">
      <c r="A267" s="98"/>
      <c r="B267" s="140"/>
      <c r="C267" s="99"/>
      <c r="D267" s="100"/>
      <c r="E267" s="100"/>
      <c r="F267" s="100"/>
      <c r="G267" s="100"/>
      <c r="H267" s="99"/>
      <c r="I267" s="125"/>
      <c r="J267" s="125"/>
      <c r="K267" s="102"/>
      <c r="L267" s="126"/>
      <c r="M267" s="111"/>
      <c r="N267" s="109"/>
      <c r="O267" s="133"/>
      <c r="P267" s="29"/>
      <c r="Q267" s="29"/>
      <c r="R267" s="29"/>
      <c r="S267" s="29"/>
      <c r="T267" s="29"/>
      <c r="U267" s="29"/>
      <c r="V267" s="29"/>
      <c r="W267" s="1"/>
      <c r="X267" s="1"/>
      <c r="Y267" s="1"/>
      <c r="Z267" s="1"/>
      <c r="AA267" s="1"/>
    </row>
    <row r="268" spans="1:27" ht="28" customHeight="1" x14ac:dyDescent="0.3">
      <c r="A268" s="98"/>
      <c r="B268" s="140"/>
      <c r="C268" s="99"/>
      <c r="D268" s="100"/>
      <c r="E268" s="100"/>
      <c r="F268" s="100"/>
      <c r="G268" s="100"/>
      <c r="H268" s="99"/>
      <c r="I268" s="125"/>
      <c r="J268" s="125"/>
      <c r="K268" s="102"/>
      <c r="L268" s="126"/>
      <c r="M268" s="111"/>
      <c r="N268" s="109"/>
      <c r="O268" s="122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28" customHeight="1" x14ac:dyDescent="0.3">
      <c r="A269" s="98"/>
      <c r="B269" s="140"/>
      <c r="C269" s="99"/>
      <c r="D269" s="100"/>
      <c r="E269" s="100"/>
      <c r="F269" s="100"/>
      <c r="G269" s="100"/>
      <c r="H269" s="99"/>
      <c r="I269" s="125"/>
      <c r="J269" s="125"/>
      <c r="K269" s="102"/>
      <c r="L269" s="126"/>
      <c r="M269" s="111"/>
      <c r="N269" s="109"/>
      <c r="O269" s="122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28" customHeight="1" x14ac:dyDescent="0.3">
      <c r="A270" s="98"/>
      <c r="B270" s="97"/>
      <c r="C270" s="99"/>
      <c r="D270" s="100"/>
      <c r="E270" s="100"/>
      <c r="F270" s="100"/>
      <c r="G270" s="100"/>
      <c r="H270" s="99"/>
      <c r="I270" s="125"/>
      <c r="J270" s="125"/>
      <c r="K270" s="102"/>
      <c r="L270" s="126"/>
      <c r="M270" s="111"/>
      <c r="N270" s="109"/>
      <c r="O270" s="122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28" customHeight="1" x14ac:dyDescent="0.3">
      <c r="A271" s="98"/>
      <c r="B271" s="97"/>
      <c r="C271" s="99"/>
      <c r="D271" s="100"/>
      <c r="E271" s="100"/>
      <c r="F271" s="100"/>
      <c r="G271" s="100"/>
      <c r="H271" s="99"/>
      <c r="I271" s="125"/>
      <c r="J271" s="125"/>
      <c r="K271" s="102"/>
      <c r="L271" s="126"/>
      <c r="M271" s="111"/>
      <c r="N271" s="109"/>
      <c r="O271" s="122"/>
      <c r="P271" s="17"/>
      <c r="Q271" s="1"/>
      <c r="R271" s="1"/>
      <c r="S271" s="1"/>
      <c r="T271" s="17"/>
      <c r="U271" s="1"/>
      <c r="V271" s="1"/>
      <c r="W271" s="1"/>
      <c r="X271" s="1"/>
      <c r="Y271" s="1"/>
      <c r="Z271" s="1"/>
      <c r="AA271" s="1"/>
    </row>
    <row r="272" spans="1:27" ht="28" customHeight="1" x14ac:dyDescent="0.3">
      <c r="A272" s="98"/>
      <c r="B272" s="97"/>
      <c r="C272" s="99"/>
      <c r="D272" s="100"/>
      <c r="E272" s="100"/>
      <c r="F272" s="100"/>
      <c r="G272" s="100"/>
      <c r="H272" s="99"/>
      <c r="I272" s="125"/>
      <c r="J272" s="125"/>
      <c r="K272" s="102"/>
      <c r="L272" s="126"/>
      <c r="M272" s="111"/>
      <c r="N272" s="109"/>
      <c r="O272" s="122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28" customHeight="1" x14ac:dyDescent="0.3">
      <c r="A273" s="98"/>
      <c r="B273" s="97"/>
      <c r="C273" s="99"/>
      <c r="D273" s="100"/>
      <c r="E273" s="100"/>
      <c r="F273" s="100"/>
      <c r="G273" s="100"/>
      <c r="H273" s="99"/>
      <c r="I273" s="125"/>
      <c r="J273" s="125"/>
      <c r="K273" s="102"/>
      <c r="L273" s="126"/>
      <c r="M273" s="111"/>
      <c r="N273" s="109"/>
      <c r="O273" s="122"/>
      <c r="P273" s="17"/>
      <c r="Q273" s="1"/>
      <c r="R273" s="1"/>
      <c r="S273" s="1"/>
      <c r="T273" s="17"/>
      <c r="U273" s="1"/>
      <c r="V273" s="1"/>
      <c r="W273" s="1"/>
      <c r="X273" s="1"/>
      <c r="Y273" s="1"/>
      <c r="Z273" s="1"/>
      <c r="AA273" s="1"/>
    </row>
    <row r="274" spans="1:27" ht="28" customHeight="1" x14ac:dyDescent="0.3">
      <c r="A274" s="98"/>
      <c r="B274" s="140"/>
      <c r="C274" s="99"/>
      <c r="D274" s="100"/>
      <c r="E274" s="100"/>
      <c r="F274" s="100"/>
      <c r="G274" s="100"/>
      <c r="H274" s="99"/>
      <c r="I274" s="125"/>
      <c r="J274" s="125"/>
      <c r="K274" s="102"/>
      <c r="L274" s="126"/>
      <c r="M274" s="111"/>
      <c r="N274" s="109"/>
      <c r="O274" s="122"/>
      <c r="P274" s="17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28" customHeight="1" x14ac:dyDescent="0.3">
      <c r="A275" s="98"/>
      <c r="B275" s="97"/>
      <c r="C275" s="99"/>
      <c r="D275" s="100"/>
      <c r="E275" s="100"/>
      <c r="F275" s="100"/>
      <c r="G275" s="100"/>
      <c r="H275" s="99"/>
      <c r="I275" s="125"/>
      <c r="J275" s="125"/>
      <c r="K275" s="102"/>
      <c r="L275" s="102"/>
      <c r="M275" s="109"/>
      <c r="N275" s="109"/>
      <c r="O275" s="122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28" customHeight="1" x14ac:dyDescent="0.2">
      <c r="A276" s="141"/>
      <c r="B276" s="141"/>
      <c r="C276" s="143"/>
      <c r="D276" s="141"/>
      <c r="E276" s="141"/>
      <c r="F276" s="141"/>
      <c r="G276" s="141"/>
      <c r="H276" s="141"/>
      <c r="I276" s="144"/>
      <c r="J276" s="144"/>
      <c r="K276" s="144"/>
      <c r="L276" s="144"/>
      <c r="M276" s="144"/>
      <c r="N276" s="145"/>
      <c r="O276" s="146"/>
      <c r="P276" s="9"/>
      <c r="Q276" s="9"/>
      <c r="R276" s="9"/>
      <c r="S276" s="9"/>
      <c r="T276" s="9"/>
      <c r="U276" s="9"/>
      <c r="V276" s="9"/>
    </row>
    <row r="277" spans="1:27" ht="28" customHeight="1" x14ac:dyDescent="0.2">
      <c r="A277" s="141"/>
      <c r="B277" s="141"/>
      <c r="C277" s="143"/>
      <c r="D277" s="141"/>
      <c r="E277" s="141"/>
      <c r="F277" s="141"/>
      <c r="G277" s="141"/>
      <c r="H277" s="141"/>
      <c r="I277" s="144"/>
      <c r="J277" s="144"/>
      <c r="K277" s="144"/>
      <c r="L277" s="144"/>
      <c r="M277" s="144"/>
      <c r="N277" s="145"/>
      <c r="O277" s="146"/>
      <c r="P277" s="9"/>
      <c r="Q277" s="9"/>
      <c r="R277" s="9"/>
      <c r="S277" s="9"/>
      <c r="T277" s="9"/>
      <c r="U277" s="9"/>
      <c r="V277" s="9"/>
    </row>
    <row r="278" spans="1:27" ht="28" customHeight="1" x14ac:dyDescent="0.2">
      <c r="A278" s="141"/>
      <c r="B278" s="141"/>
      <c r="C278" s="143"/>
      <c r="D278" s="141"/>
      <c r="E278" s="141"/>
      <c r="F278" s="141"/>
      <c r="G278" s="141"/>
      <c r="H278" s="141"/>
      <c r="I278" s="144"/>
      <c r="J278" s="144"/>
      <c r="K278" s="144"/>
      <c r="L278" s="144"/>
      <c r="M278" s="144"/>
      <c r="N278" s="145"/>
      <c r="O278" s="146"/>
      <c r="P278" s="9"/>
      <c r="Q278" s="9"/>
      <c r="R278" s="9"/>
      <c r="S278" s="9"/>
      <c r="T278" s="9"/>
      <c r="U278" s="9"/>
      <c r="V278" s="9"/>
    </row>
    <row r="279" spans="1:27" ht="28" customHeight="1" x14ac:dyDescent="0.2">
      <c r="A279" s="141"/>
      <c r="B279" s="141"/>
      <c r="C279" s="143"/>
      <c r="D279" s="141"/>
      <c r="E279" s="141"/>
      <c r="F279" s="141"/>
      <c r="G279" s="141"/>
      <c r="H279" s="141"/>
      <c r="I279" s="144"/>
      <c r="J279" s="144"/>
      <c r="K279" s="144"/>
      <c r="L279" s="144"/>
      <c r="M279" s="144"/>
      <c r="N279" s="145"/>
      <c r="O279" s="146"/>
      <c r="P279" s="9"/>
      <c r="Q279" s="9"/>
      <c r="R279" s="9"/>
      <c r="S279" s="9"/>
      <c r="T279" s="9"/>
      <c r="U279" s="9"/>
      <c r="V279" s="9"/>
    </row>
    <row r="280" spans="1:27" ht="28" customHeight="1" x14ac:dyDescent="0.2">
      <c r="A280" s="141"/>
      <c r="B280" s="141"/>
      <c r="C280" s="143"/>
      <c r="D280" s="141"/>
      <c r="E280" s="141"/>
      <c r="F280" s="141"/>
      <c r="G280" s="141"/>
      <c r="H280" s="141"/>
      <c r="I280" s="144"/>
      <c r="J280" s="144"/>
      <c r="K280" s="144"/>
      <c r="L280" s="144"/>
      <c r="M280" s="144"/>
      <c r="N280" s="145"/>
      <c r="O280" s="146"/>
      <c r="P280" s="9"/>
      <c r="Q280" s="9"/>
      <c r="R280" s="9"/>
      <c r="S280" s="9"/>
      <c r="T280" s="9"/>
      <c r="U280" s="9"/>
      <c r="V280" s="9"/>
    </row>
    <row r="281" spans="1:27" ht="28" customHeight="1" x14ac:dyDescent="0.2">
      <c r="A281" s="141"/>
      <c r="B281" s="141"/>
      <c r="C281" s="143"/>
      <c r="D281" s="141"/>
      <c r="E281" s="141"/>
      <c r="F281" s="141"/>
      <c r="G281" s="141"/>
      <c r="H281" s="141"/>
      <c r="I281" s="144"/>
      <c r="J281" s="144"/>
      <c r="K281" s="144"/>
      <c r="L281" s="144"/>
      <c r="M281" s="144"/>
      <c r="N281" s="145"/>
      <c r="O281" s="146"/>
      <c r="P281" s="9"/>
      <c r="Q281" s="9"/>
      <c r="R281" s="9"/>
      <c r="S281" s="9"/>
      <c r="T281" s="9"/>
      <c r="U281" s="9"/>
      <c r="V281" s="9"/>
    </row>
    <row r="282" spans="1:27" ht="28" customHeight="1" x14ac:dyDescent="0.2">
      <c r="A282" s="141"/>
      <c r="B282" s="141"/>
      <c r="C282" s="143"/>
      <c r="D282" s="141"/>
      <c r="E282" s="141"/>
      <c r="F282" s="141"/>
      <c r="G282" s="141"/>
      <c r="H282" s="141"/>
      <c r="I282" s="144"/>
      <c r="J282" s="144"/>
      <c r="K282" s="144"/>
      <c r="L282" s="144"/>
      <c r="M282" s="144"/>
      <c r="N282" s="145"/>
      <c r="O282" s="146"/>
      <c r="P282" s="9"/>
      <c r="Q282" s="9"/>
      <c r="R282" s="9"/>
      <c r="S282" s="9"/>
      <c r="T282" s="9"/>
      <c r="U282" s="9"/>
      <c r="V282" s="9"/>
    </row>
    <row r="283" spans="1:27" ht="28" customHeight="1" x14ac:dyDescent="0.2">
      <c r="A283" s="141"/>
      <c r="B283" s="141"/>
      <c r="C283" s="143"/>
      <c r="D283" s="141"/>
      <c r="E283" s="141"/>
      <c r="F283" s="141"/>
      <c r="G283" s="141"/>
      <c r="H283" s="141"/>
      <c r="I283" s="144"/>
      <c r="J283" s="144"/>
      <c r="K283" s="144"/>
      <c r="L283" s="144"/>
      <c r="M283" s="144"/>
      <c r="N283" s="145"/>
      <c r="O283" s="146"/>
      <c r="P283" s="9"/>
      <c r="Q283" s="9"/>
      <c r="R283" s="9"/>
      <c r="S283" s="9"/>
      <c r="T283" s="9"/>
      <c r="U283" s="9"/>
      <c r="V283" s="9"/>
    </row>
    <row r="284" spans="1:27" ht="28" customHeight="1" x14ac:dyDescent="0.2">
      <c r="A284" s="141"/>
      <c r="B284" s="141"/>
      <c r="C284" s="143"/>
      <c r="D284" s="141"/>
      <c r="E284" s="141"/>
      <c r="F284" s="141"/>
      <c r="G284" s="141"/>
      <c r="H284" s="141"/>
      <c r="I284" s="144"/>
      <c r="J284" s="144"/>
      <c r="K284" s="144"/>
      <c r="L284" s="144"/>
      <c r="M284" s="144"/>
      <c r="N284" s="145"/>
      <c r="O284" s="146"/>
      <c r="P284" s="9"/>
      <c r="Q284" s="9"/>
      <c r="R284" s="9"/>
      <c r="S284" s="9"/>
      <c r="T284" s="9"/>
      <c r="U284" s="9"/>
      <c r="V284" s="9"/>
    </row>
    <row r="285" spans="1:27" ht="28" customHeight="1" x14ac:dyDescent="0.2">
      <c r="A285" s="141"/>
      <c r="B285" s="141"/>
      <c r="C285" s="143"/>
      <c r="D285" s="141"/>
      <c r="E285" s="141"/>
      <c r="F285" s="141"/>
      <c r="G285" s="141"/>
      <c r="H285" s="141"/>
      <c r="I285" s="144"/>
      <c r="J285" s="144"/>
      <c r="K285" s="144"/>
      <c r="L285" s="144"/>
      <c r="M285" s="144"/>
      <c r="N285" s="145"/>
      <c r="O285" s="146"/>
      <c r="P285" s="9"/>
      <c r="Q285" s="9"/>
      <c r="R285" s="9"/>
      <c r="S285" s="9"/>
      <c r="T285" s="9"/>
      <c r="U285" s="9"/>
      <c r="V285" s="9"/>
    </row>
    <row r="286" spans="1:27" ht="28" customHeight="1" x14ac:dyDescent="0.2">
      <c r="A286" s="141"/>
      <c r="B286" s="141"/>
      <c r="C286" s="143"/>
      <c r="D286" s="141"/>
      <c r="E286" s="141"/>
      <c r="F286" s="141"/>
      <c r="G286" s="141"/>
      <c r="H286" s="141"/>
      <c r="I286" s="144"/>
      <c r="J286" s="144"/>
      <c r="K286" s="144"/>
      <c r="L286" s="144"/>
      <c r="M286" s="144"/>
      <c r="N286" s="145"/>
      <c r="O286" s="146"/>
      <c r="P286" s="9"/>
      <c r="Q286" s="9"/>
      <c r="R286" s="9"/>
      <c r="S286" s="9"/>
      <c r="T286" s="9"/>
      <c r="U286" s="9"/>
      <c r="V286" s="9"/>
    </row>
    <row r="287" spans="1:27" ht="28" customHeight="1" x14ac:dyDescent="0.2">
      <c r="A287" s="141"/>
      <c r="B287" s="141"/>
      <c r="C287" s="143"/>
      <c r="D287" s="141"/>
      <c r="E287" s="141"/>
      <c r="F287" s="141"/>
      <c r="G287" s="141"/>
      <c r="H287" s="141"/>
      <c r="I287" s="144"/>
      <c r="J287" s="144"/>
      <c r="K287" s="144"/>
      <c r="L287" s="144"/>
      <c r="M287" s="144"/>
      <c r="N287" s="145"/>
      <c r="O287" s="146"/>
      <c r="P287" s="9"/>
      <c r="Q287" s="9"/>
      <c r="R287" s="9"/>
      <c r="S287" s="9"/>
      <c r="T287" s="9"/>
      <c r="U287" s="9"/>
      <c r="V287" s="9"/>
    </row>
    <row r="288" spans="1:27" ht="28" customHeight="1" x14ac:dyDescent="0.2">
      <c r="C288" s="8"/>
      <c r="I288" s="9"/>
      <c r="J288" s="9"/>
      <c r="K288" s="9"/>
      <c r="L288" s="9"/>
      <c r="M288" s="9"/>
      <c r="N288" s="33"/>
      <c r="P288" s="9"/>
      <c r="Q288" s="9"/>
      <c r="R288" s="9"/>
      <c r="S288" s="9"/>
      <c r="T288" s="9"/>
      <c r="U288" s="9"/>
      <c r="V288" s="9"/>
    </row>
    <row r="289" spans="3:22" ht="28" customHeight="1" x14ac:dyDescent="0.2">
      <c r="C289" s="8"/>
      <c r="I289" s="9"/>
      <c r="J289" s="9"/>
      <c r="K289" s="9"/>
      <c r="L289" s="9"/>
      <c r="M289" s="9"/>
      <c r="N289" s="33"/>
      <c r="P289" s="9"/>
      <c r="Q289" s="9"/>
      <c r="R289" s="9"/>
      <c r="S289" s="9"/>
      <c r="T289" s="9"/>
      <c r="U289" s="9"/>
      <c r="V289" s="9"/>
    </row>
    <row r="290" spans="3:22" ht="28" customHeight="1" x14ac:dyDescent="0.2">
      <c r="C290" s="8"/>
      <c r="I290" s="9"/>
      <c r="J290" s="9"/>
      <c r="K290" s="9"/>
      <c r="L290" s="9"/>
      <c r="M290" s="9"/>
      <c r="N290" s="33"/>
      <c r="P290" s="9"/>
      <c r="Q290" s="9"/>
      <c r="R290" s="9"/>
      <c r="S290" s="9"/>
      <c r="T290" s="9"/>
      <c r="U290" s="9"/>
      <c r="V290" s="9"/>
    </row>
    <row r="291" spans="3:22" ht="28" customHeight="1" x14ac:dyDescent="0.2">
      <c r="C291" s="8"/>
      <c r="I291" s="9"/>
      <c r="J291" s="9"/>
      <c r="K291" s="9"/>
      <c r="L291" s="9"/>
      <c r="M291" s="9"/>
      <c r="N291" s="33"/>
      <c r="P291" s="9"/>
      <c r="Q291" s="9"/>
      <c r="R291" s="9"/>
      <c r="S291" s="9"/>
      <c r="T291" s="9"/>
      <c r="U291" s="9"/>
      <c r="V291" s="9"/>
    </row>
    <row r="292" spans="3:22" ht="28" customHeight="1" x14ac:dyDescent="0.2">
      <c r="C292" s="8"/>
      <c r="I292" s="9"/>
      <c r="J292" s="9"/>
      <c r="K292" s="9"/>
      <c r="L292" s="9"/>
      <c r="M292" s="9"/>
      <c r="N292" s="33"/>
      <c r="P292" s="9"/>
      <c r="Q292" s="9"/>
      <c r="R292" s="9"/>
      <c r="S292" s="9"/>
      <c r="T292" s="9"/>
      <c r="U292" s="9"/>
      <c r="V292" s="9"/>
    </row>
    <row r="293" spans="3:22" ht="28" customHeight="1" x14ac:dyDescent="0.2">
      <c r="C293" s="8"/>
      <c r="I293" s="9"/>
      <c r="J293" s="9"/>
      <c r="K293" s="9"/>
      <c r="L293" s="9"/>
      <c r="M293" s="9"/>
      <c r="N293" s="33"/>
      <c r="P293" s="9"/>
      <c r="Q293" s="9"/>
      <c r="R293" s="9"/>
      <c r="S293" s="9"/>
      <c r="T293" s="9"/>
      <c r="U293" s="9"/>
      <c r="V293" s="9"/>
    </row>
    <row r="294" spans="3:22" ht="28" customHeight="1" x14ac:dyDescent="0.2">
      <c r="C294" s="8"/>
      <c r="I294" s="9"/>
      <c r="J294" s="9"/>
      <c r="K294" s="9"/>
      <c r="L294" s="9"/>
      <c r="M294" s="9"/>
      <c r="N294" s="33"/>
      <c r="P294" s="9"/>
      <c r="Q294" s="9"/>
      <c r="R294" s="9"/>
      <c r="S294" s="9"/>
      <c r="T294" s="9"/>
      <c r="U294" s="9"/>
      <c r="V294" s="9"/>
    </row>
    <row r="295" spans="3:22" ht="28" customHeight="1" x14ac:dyDescent="0.2">
      <c r="C295" s="8"/>
      <c r="I295" s="9"/>
      <c r="J295" s="9"/>
      <c r="K295" s="9"/>
      <c r="L295" s="9"/>
      <c r="M295" s="9"/>
      <c r="N295" s="33"/>
      <c r="P295" s="9"/>
      <c r="Q295" s="9"/>
      <c r="R295" s="9"/>
      <c r="S295" s="9"/>
      <c r="T295" s="9"/>
      <c r="U295" s="9"/>
      <c r="V295" s="9"/>
    </row>
    <row r="296" spans="3:22" ht="28" customHeight="1" x14ac:dyDescent="0.2">
      <c r="C296" s="8"/>
      <c r="I296" s="9"/>
      <c r="J296" s="9"/>
      <c r="K296" s="9"/>
      <c r="L296" s="9"/>
      <c r="M296" s="9"/>
      <c r="N296" s="33"/>
      <c r="P296" s="9"/>
      <c r="Q296" s="9"/>
      <c r="R296" s="9"/>
      <c r="S296" s="9"/>
      <c r="T296" s="9"/>
      <c r="U296" s="9"/>
      <c r="V296" s="9"/>
    </row>
    <row r="297" spans="3:22" ht="28" customHeight="1" x14ac:dyDescent="0.2">
      <c r="C297" s="8"/>
      <c r="I297" s="9"/>
      <c r="J297" s="9"/>
      <c r="K297" s="9"/>
      <c r="L297" s="9"/>
      <c r="M297" s="9"/>
      <c r="N297" s="33"/>
      <c r="P297" s="9"/>
      <c r="Q297" s="9"/>
      <c r="R297" s="9"/>
      <c r="S297" s="9"/>
      <c r="T297" s="9"/>
      <c r="U297" s="9"/>
      <c r="V297" s="9"/>
    </row>
    <row r="298" spans="3:22" ht="28" customHeight="1" x14ac:dyDescent="0.2">
      <c r="C298" s="8"/>
      <c r="I298" s="9"/>
      <c r="J298" s="9"/>
      <c r="K298" s="9"/>
      <c r="L298" s="9"/>
      <c r="M298" s="9"/>
      <c r="N298" s="33"/>
      <c r="P298" s="9"/>
      <c r="Q298" s="9"/>
      <c r="R298" s="9"/>
      <c r="S298" s="9"/>
      <c r="T298" s="9"/>
      <c r="U298" s="9"/>
      <c r="V298" s="9"/>
    </row>
    <row r="299" spans="3:22" ht="28" customHeight="1" x14ac:dyDescent="0.2">
      <c r="C299" s="8"/>
      <c r="I299" s="9"/>
      <c r="J299" s="9"/>
      <c r="K299" s="9"/>
      <c r="L299" s="9"/>
      <c r="M299" s="9"/>
      <c r="N299" s="33"/>
      <c r="P299" s="9"/>
      <c r="Q299" s="9"/>
      <c r="R299" s="9"/>
      <c r="S299" s="9"/>
      <c r="T299" s="9"/>
      <c r="U299" s="9"/>
      <c r="V299" s="9"/>
    </row>
    <row r="300" spans="3:22" ht="28" customHeight="1" x14ac:dyDescent="0.2">
      <c r="C300" s="8"/>
      <c r="I300" s="9"/>
      <c r="J300" s="9"/>
      <c r="K300" s="9"/>
      <c r="L300" s="9"/>
      <c r="M300" s="9"/>
      <c r="N300" s="33"/>
      <c r="P300" s="9"/>
      <c r="Q300" s="9"/>
      <c r="R300" s="9"/>
      <c r="S300" s="9"/>
      <c r="T300" s="9"/>
      <c r="U300" s="9"/>
      <c r="V300" s="9"/>
    </row>
    <row r="301" spans="3:22" ht="28" customHeight="1" x14ac:dyDescent="0.2">
      <c r="C301" s="8"/>
      <c r="I301" s="9"/>
      <c r="J301" s="9"/>
      <c r="K301" s="9"/>
      <c r="L301" s="9"/>
      <c r="M301" s="9"/>
      <c r="N301" s="33"/>
      <c r="P301" s="9"/>
      <c r="Q301" s="9"/>
      <c r="R301" s="9"/>
      <c r="S301" s="9"/>
      <c r="T301" s="9"/>
      <c r="U301" s="9"/>
      <c r="V301" s="9"/>
    </row>
    <row r="302" spans="3:22" ht="28" customHeight="1" x14ac:dyDescent="0.2">
      <c r="C302" s="8"/>
      <c r="I302" s="9"/>
      <c r="J302" s="9"/>
      <c r="K302" s="9"/>
      <c r="L302" s="9"/>
      <c r="M302" s="9"/>
      <c r="N302" s="33"/>
      <c r="P302" s="9"/>
      <c r="Q302" s="9"/>
      <c r="R302" s="9"/>
      <c r="S302" s="9"/>
      <c r="T302" s="9"/>
      <c r="U302" s="9"/>
      <c r="V302" s="9"/>
    </row>
    <row r="303" spans="3:22" ht="28" customHeight="1" x14ac:dyDescent="0.2">
      <c r="C303" s="8"/>
      <c r="I303" s="9"/>
      <c r="J303" s="9"/>
      <c r="K303" s="9"/>
      <c r="L303" s="9"/>
      <c r="M303" s="9"/>
      <c r="N303" s="33"/>
      <c r="P303" s="9"/>
      <c r="Q303" s="9"/>
      <c r="R303" s="9"/>
      <c r="S303" s="9"/>
      <c r="T303" s="9"/>
      <c r="U303" s="9"/>
      <c r="V303" s="9"/>
    </row>
    <row r="304" spans="3:22" ht="28" customHeight="1" x14ac:dyDescent="0.2">
      <c r="C304" s="8"/>
      <c r="I304" s="9"/>
      <c r="J304" s="9"/>
      <c r="K304" s="9"/>
      <c r="L304" s="9"/>
      <c r="M304" s="9"/>
      <c r="N304" s="33"/>
      <c r="P304" s="9"/>
      <c r="Q304" s="9"/>
      <c r="R304" s="9"/>
      <c r="S304" s="9"/>
      <c r="T304" s="9"/>
      <c r="U304" s="9"/>
      <c r="V304" s="9"/>
    </row>
    <row r="305" spans="3:22" ht="28" customHeight="1" x14ac:dyDescent="0.2">
      <c r="C305" s="8"/>
      <c r="I305" s="9"/>
      <c r="J305" s="9"/>
      <c r="K305" s="9"/>
      <c r="L305" s="9"/>
      <c r="M305" s="9"/>
      <c r="N305" s="33"/>
      <c r="P305" s="9"/>
      <c r="Q305" s="9"/>
      <c r="R305" s="9"/>
      <c r="S305" s="9"/>
      <c r="T305" s="9"/>
      <c r="U305" s="9"/>
      <c r="V305" s="9"/>
    </row>
    <row r="306" spans="3:22" ht="28" customHeight="1" x14ac:dyDescent="0.2">
      <c r="C306" s="8"/>
      <c r="I306" s="9"/>
      <c r="J306" s="9"/>
      <c r="K306" s="9"/>
      <c r="L306" s="9"/>
      <c r="M306" s="9"/>
      <c r="N306" s="33"/>
      <c r="P306" s="9"/>
      <c r="Q306" s="9"/>
      <c r="R306" s="9"/>
      <c r="S306" s="9"/>
      <c r="T306" s="9"/>
      <c r="U306" s="9"/>
      <c r="V306" s="9"/>
    </row>
    <row r="307" spans="3:22" ht="28" customHeight="1" x14ac:dyDescent="0.2">
      <c r="C307" s="8"/>
      <c r="I307" s="9"/>
      <c r="J307" s="9"/>
      <c r="K307" s="9"/>
      <c r="L307" s="9"/>
      <c r="M307" s="9"/>
      <c r="N307" s="33"/>
      <c r="P307" s="9"/>
      <c r="Q307" s="9"/>
      <c r="R307" s="9"/>
      <c r="S307" s="9"/>
      <c r="T307" s="9"/>
      <c r="U307" s="9"/>
      <c r="V307" s="9"/>
    </row>
    <row r="308" spans="3:22" ht="28" customHeight="1" x14ac:dyDescent="0.2">
      <c r="C308" s="8"/>
      <c r="I308" s="9"/>
      <c r="J308" s="9"/>
      <c r="K308" s="9"/>
      <c r="L308" s="9"/>
      <c r="N308" s="33"/>
    </row>
    <row r="309" spans="3:22" ht="28" customHeight="1" x14ac:dyDescent="0.2">
      <c r="C309" s="8"/>
      <c r="I309" s="9"/>
      <c r="J309" s="9"/>
      <c r="K309" s="9"/>
      <c r="L309" s="9"/>
      <c r="N309" s="33"/>
    </row>
    <row r="310" spans="3:22" ht="28" customHeight="1" x14ac:dyDescent="0.2">
      <c r="C310" s="8"/>
      <c r="I310" s="9"/>
      <c r="J310" s="9"/>
      <c r="K310" s="9"/>
      <c r="L310" s="9"/>
      <c r="N310" s="33"/>
    </row>
    <row r="311" spans="3:22" ht="28" customHeight="1" x14ac:dyDescent="0.2">
      <c r="C311" s="8"/>
      <c r="I311" s="9"/>
      <c r="J311" s="9"/>
      <c r="K311" s="9"/>
      <c r="L311" s="9"/>
      <c r="N311" s="33"/>
    </row>
    <row r="312" spans="3:22" ht="28" customHeight="1" x14ac:dyDescent="0.2">
      <c r="C312" s="8"/>
      <c r="I312" s="9"/>
      <c r="J312" s="9"/>
      <c r="K312" s="9"/>
      <c r="L312" s="9"/>
      <c r="N312" s="33"/>
    </row>
    <row r="313" spans="3:22" ht="28" customHeight="1" x14ac:dyDescent="0.2">
      <c r="C313" s="8"/>
      <c r="I313" s="9"/>
      <c r="J313" s="9"/>
      <c r="K313" s="9"/>
      <c r="L313" s="9"/>
      <c r="N313" s="33"/>
    </row>
    <row r="314" spans="3:22" ht="28" customHeight="1" x14ac:dyDescent="0.2">
      <c r="C314" s="8"/>
      <c r="I314" s="9"/>
      <c r="J314" s="9"/>
      <c r="K314" s="9"/>
      <c r="L314" s="9"/>
      <c r="N314" s="33"/>
    </row>
    <row r="315" spans="3:22" ht="28" customHeight="1" x14ac:dyDescent="0.2">
      <c r="C315" s="8"/>
      <c r="I315" s="9"/>
      <c r="J315" s="9"/>
      <c r="K315" s="9"/>
      <c r="L315" s="9"/>
      <c r="N315" s="33"/>
    </row>
    <row r="316" spans="3:22" ht="28" customHeight="1" x14ac:dyDescent="0.2">
      <c r="C316" s="8"/>
      <c r="I316" s="9"/>
      <c r="J316" s="9"/>
      <c r="K316" s="9"/>
      <c r="L316" s="9"/>
      <c r="N316" s="33"/>
    </row>
    <row r="317" spans="3:22" ht="28" customHeight="1" x14ac:dyDescent="0.2">
      <c r="C317" s="8"/>
      <c r="I317" s="9"/>
      <c r="J317" s="9"/>
      <c r="K317" s="9"/>
      <c r="L317" s="9"/>
      <c r="N317" s="33"/>
    </row>
    <row r="318" spans="3:22" ht="28" customHeight="1" x14ac:dyDescent="0.2">
      <c r="C318" s="8"/>
      <c r="I318" s="9"/>
      <c r="J318" s="9"/>
      <c r="K318" s="9"/>
      <c r="L318" s="9"/>
      <c r="N318" s="33"/>
    </row>
    <row r="319" spans="3:22" ht="28" customHeight="1" x14ac:dyDescent="0.2">
      <c r="C319" s="8"/>
      <c r="I319" s="9"/>
      <c r="J319" s="9"/>
      <c r="K319" s="9"/>
      <c r="L319" s="9"/>
      <c r="N319" s="33"/>
    </row>
    <row r="320" spans="3:22" ht="28" customHeight="1" x14ac:dyDescent="0.2">
      <c r="C320" s="8"/>
      <c r="I320" s="9"/>
      <c r="J320" s="9"/>
      <c r="K320" s="9"/>
      <c r="L320" s="9"/>
      <c r="N320" s="33"/>
    </row>
    <row r="321" spans="3:14" ht="28" customHeight="1" x14ac:dyDescent="0.2">
      <c r="C321" s="8"/>
      <c r="I321" s="9"/>
      <c r="J321" s="9"/>
      <c r="K321" s="9"/>
      <c r="L321" s="9"/>
      <c r="N321" s="33"/>
    </row>
    <row r="322" spans="3:14" ht="28" customHeight="1" x14ac:dyDescent="0.2">
      <c r="C322" s="8"/>
      <c r="I322" s="9"/>
      <c r="J322" s="9"/>
      <c r="K322" s="9"/>
      <c r="L322" s="9"/>
      <c r="N322" s="33"/>
    </row>
    <row r="323" spans="3:14" ht="28" customHeight="1" x14ac:dyDescent="0.2">
      <c r="C323" s="8"/>
      <c r="I323" s="9"/>
      <c r="J323" s="9"/>
      <c r="K323" s="9"/>
      <c r="L323" s="9"/>
      <c r="N323" s="33"/>
    </row>
    <row r="324" spans="3:14" ht="28" customHeight="1" x14ac:dyDescent="0.2">
      <c r="C324" s="8"/>
      <c r="I324" s="9"/>
      <c r="J324" s="9"/>
      <c r="K324" s="9"/>
      <c r="L324" s="9"/>
      <c r="N324" s="33"/>
    </row>
    <row r="325" spans="3:14" ht="28" customHeight="1" x14ac:dyDescent="0.2">
      <c r="C325" s="8"/>
      <c r="I325" s="9"/>
      <c r="J325" s="9"/>
      <c r="K325" s="9"/>
      <c r="L325" s="9"/>
      <c r="N325" s="33"/>
    </row>
    <row r="326" spans="3:14" ht="28" customHeight="1" x14ac:dyDescent="0.2">
      <c r="C326" s="8"/>
      <c r="I326" s="9"/>
      <c r="J326" s="9"/>
      <c r="K326" s="9"/>
      <c r="L326" s="9"/>
      <c r="N326" s="33"/>
    </row>
    <row r="327" spans="3:14" ht="28" customHeight="1" x14ac:dyDescent="0.2">
      <c r="C327" s="8"/>
      <c r="I327" s="9"/>
      <c r="J327" s="9"/>
      <c r="K327" s="9"/>
      <c r="L327" s="9"/>
      <c r="N327" s="33"/>
    </row>
    <row r="328" spans="3:14" ht="28" customHeight="1" x14ac:dyDescent="0.2">
      <c r="C328" s="8"/>
      <c r="I328" s="9"/>
      <c r="J328" s="9"/>
      <c r="K328" s="9"/>
      <c r="L328" s="9"/>
      <c r="N328" s="33"/>
    </row>
    <row r="329" spans="3:14" ht="28" customHeight="1" x14ac:dyDescent="0.2">
      <c r="C329" s="8"/>
      <c r="I329" s="9"/>
      <c r="J329" s="9"/>
      <c r="K329" s="9"/>
      <c r="L329" s="9"/>
      <c r="N329" s="33"/>
    </row>
    <row r="330" spans="3:14" ht="28" customHeight="1" x14ac:dyDescent="0.2">
      <c r="C330" s="8"/>
      <c r="I330" s="9"/>
      <c r="J330" s="9"/>
      <c r="K330" s="9"/>
      <c r="L330" s="9"/>
      <c r="N330" s="33"/>
    </row>
    <row r="331" spans="3:14" ht="28" customHeight="1" x14ac:dyDescent="0.2">
      <c r="C331" s="8"/>
      <c r="I331" s="9"/>
      <c r="J331" s="9"/>
      <c r="K331" s="9"/>
      <c r="L331" s="9"/>
      <c r="N331" s="33"/>
    </row>
    <row r="332" spans="3:14" ht="28" customHeight="1" x14ac:dyDescent="0.2">
      <c r="C332" s="8"/>
      <c r="I332" s="9"/>
      <c r="J332" s="9"/>
      <c r="K332" s="9"/>
      <c r="L332" s="9"/>
      <c r="N332" s="33"/>
    </row>
    <row r="333" spans="3:14" ht="28" customHeight="1" x14ac:dyDescent="0.2">
      <c r="C333" s="8"/>
      <c r="I333" s="9"/>
      <c r="J333" s="9"/>
      <c r="K333" s="9"/>
      <c r="L333" s="9"/>
      <c r="N333" s="33"/>
    </row>
    <row r="334" spans="3:14" ht="28" customHeight="1" x14ac:dyDescent="0.2">
      <c r="C334" s="8"/>
      <c r="I334" s="9"/>
      <c r="J334" s="9"/>
      <c r="K334" s="9"/>
      <c r="L334" s="9"/>
      <c r="N334" s="33"/>
    </row>
    <row r="335" spans="3:14" ht="28" customHeight="1" x14ac:dyDescent="0.2">
      <c r="C335" s="8"/>
      <c r="I335" s="9"/>
      <c r="J335" s="9"/>
      <c r="K335" s="9"/>
      <c r="L335" s="9"/>
      <c r="N335" s="33"/>
    </row>
    <row r="336" spans="3:14" ht="28" customHeight="1" x14ac:dyDescent="0.2">
      <c r="C336" s="8"/>
      <c r="I336" s="9"/>
      <c r="J336" s="9"/>
      <c r="K336" s="9"/>
      <c r="L336" s="9"/>
      <c r="N336" s="33"/>
    </row>
    <row r="337" spans="3:14" ht="28" customHeight="1" x14ac:dyDescent="0.2">
      <c r="C337" s="8"/>
      <c r="I337" s="9"/>
      <c r="J337" s="9"/>
      <c r="K337" s="9"/>
      <c r="L337" s="9"/>
      <c r="N337" s="33"/>
    </row>
    <row r="338" spans="3:14" ht="28" customHeight="1" x14ac:dyDescent="0.2">
      <c r="C338" s="8"/>
      <c r="I338" s="9"/>
      <c r="J338" s="9"/>
      <c r="K338" s="9"/>
      <c r="L338" s="9"/>
      <c r="N338" s="33"/>
    </row>
    <row r="339" spans="3:14" ht="28" customHeight="1" x14ac:dyDescent="0.2">
      <c r="C339" s="8"/>
      <c r="I339" s="9"/>
      <c r="J339" s="9"/>
      <c r="K339" s="9"/>
      <c r="L339" s="9"/>
      <c r="N339" s="33"/>
    </row>
    <row r="340" spans="3:14" ht="28" customHeight="1" x14ac:dyDescent="0.2">
      <c r="C340" s="8"/>
      <c r="I340" s="9"/>
      <c r="J340" s="9"/>
      <c r="K340" s="9"/>
      <c r="L340" s="9"/>
      <c r="N340" s="33"/>
    </row>
    <row r="341" spans="3:14" ht="28" customHeight="1" x14ac:dyDescent="0.2">
      <c r="C341" s="8"/>
      <c r="I341" s="9"/>
      <c r="J341" s="9"/>
      <c r="K341" s="9"/>
      <c r="L341" s="9"/>
      <c r="N341" s="33"/>
    </row>
    <row r="342" spans="3:14" ht="28" customHeight="1" x14ac:dyDescent="0.2">
      <c r="C342" s="8"/>
      <c r="I342" s="9"/>
      <c r="J342" s="9"/>
      <c r="K342" s="9"/>
      <c r="L342" s="9"/>
      <c r="N342" s="33"/>
    </row>
    <row r="343" spans="3:14" ht="28" customHeight="1" x14ac:dyDescent="0.2">
      <c r="C343" s="8"/>
      <c r="I343" s="9"/>
      <c r="J343" s="9"/>
      <c r="K343" s="9"/>
      <c r="L343" s="9"/>
      <c r="N343" s="33"/>
    </row>
    <row r="344" spans="3:14" ht="28" customHeight="1" x14ac:dyDescent="0.2">
      <c r="C344" s="8"/>
      <c r="I344" s="9"/>
      <c r="J344" s="9"/>
      <c r="K344" s="9"/>
      <c r="L344" s="9"/>
      <c r="N344" s="33"/>
    </row>
    <row r="345" spans="3:14" ht="28" customHeight="1" x14ac:dyDescent="0.2">
      <c r="C345" s="8"/>
      <c r="I345" s="9"/>
      <c r="J345" s="9"/>
      <c r="K345" s="9"/>
      <c r="L345" s="9"/>
      <c r="N345" s="33"/>
    </row>
    <row r="346" spans="3:14" ht="28" customHeight="1" x14ac:dyDescent="0.2">
      <c r="C346" s="8"/>
      <c r="I346" s="9"/>
      <c r="J346" s="9"/>
      <c r="K346" s="9"/>
      <c r="L346" s="9"/>
      <c r="N346" s="33"/>
    </row>
    <row r="347" spans="3:14" ht="28" customHeight="1" x14ac:dyDescent="0.2">
      <c r="C347" s="8"/>
      <c r="I347" s="9"/>
      <c r="J347" s="9"/>
      <c r="K347" s="9"/>
      <c r="L347" s="9"/>
      <c r="N347" s="33"/>
    </row>
    <row r="348" spans="3:14" ht="28" customHeight="1" x14ac:dyDescent="0.2">
      <c r="C348" s="8"/>
      <c r="I348" s="9"/>
      <c r="J348" s="9"/>
      <c r="K348" s="9"/>
      <c r="L348" s="9"/>
      <c r="N348" s="33"/>
    </row>
    <row r="349" spans="3:14" ht="28" customHeight="1" x14ac:dyDescent="0.2">
      <c r="C349" s="8"/>
      <c r="I349" s="9"/>
      <c r="J349" s="9"/>
      <c r="K349" s="9"/>
      <c r="L349" s="9"/>
      <c r="N349" s="33"/>
    </row>
    <row r="350" spans="3:14" ht="28" customHeight="1" x14ac:dyDescent="0.2">
      <c r="C350" s="8"/>
      <c r="I350" s="9"/>
      <c r="J350" s="9"/>
      <c r="K350" s="9"/>
      <c r="L350" s="9"/>
      <c r="N350" s="33"/>
    </row>
    <row r="351" spans="3:14" ht="28" customHeight="1" x14ac:dyDescent="0.2">
      <c r="C351" s="8"/>
      <c r="I351" s="9"/>
      <c r="J351" s="9"/>
      <c r="K351" s="9"/>
      <c r="L351" s="9"/>
      <c r="N351" s="33"/>
    </row>
    <row r="352" spans="3:14" ht="28" customHeight="1" x14ac:dyDescent="0.2">
      <c r="C352" s="8"/>
      <c r="I352" s="9"/>
      <c r="J352" s="9"/>
      <c r="K352" s="9"/>
      <c r="L352" s="9"/>
      <c r="N352" s="33"/>
    </row>
    <row r="353" spans="3:14" ht="28" customHeight="1" x14ac:dyDescent="0.2">
      <c r="C353" s="8"/>
      <c r="I353" s="9"/>
      <c r="J353" s="9"/>
      <c r="K353" s="9"/>
      <c r="L353" s="9"/>
      <c r="N353" s="33"/>
    </row>
    <row r="354" spans="3:14" ht="28" customHeight="1" x14ac:dyDescent="0.2">
      <c r="C354" s="8"/>
      <c r="I354" s="9"/>
      <c r="J354" s="9"/>
      <c r="K354" s="9"/>
      <c r="L354" s="9"/>
      <c r="N354" s="33"/>
    </row>
    <row r="355" spans="3:14" ht="28" customHeight="1" x14ac:dyDescent="0.2">
      <c r="C355" s="8"/>
      <c r="I355" s="9"/>
      <c r="J355" s="9"/>
      <c r="K355" s="9"/>
      <c r="L355" s="9"/>
      <c r="N355" s="33"/>
    </row>
    <row r="356" spans="3:14" ht="28" customHeight="1" x14ac:dyDescent="0.2">
      <c r="C356" s="8"/>
      <c r="I356" s="9"/>
      <c r="J356" s="9"/>
      <c r="K356" s="9"/>
      <c r="L356" s="9"/>
      <c r="N356" s="33"/>
    </row>
    <row r="357" spans="3:14" ht="28" customHeight="1" x14ac:dyDescent="0.2">
      <c r="C357" s="8"/>
      <c r="I357" s="9"/>
      <c r="J357" s="9"/>
      <c r="K357" s="9"/>
      <c r="L357" s="9"/>
      <c r="N357" s="33"/>
    </row>
    <row r="358" spans="3:14" ht="28" customHeight="1" x14ac:dyDescent="0.2">
      <c r="C358" s="8"/>
      <c r="I358" s="9"/>
      <c r="J358" s="9"/>
      <c r="K358" s="9"/>
      <c r="L358" s="9"/>
      <c r="N358" s="33"/>
    </row>
    <row r="359" spans="3:14" ht="28" customHeight="1" x14ac:dyDescent="0.2">
      <c r="C359" s="8"/>
      <c r="I359" s="9"/>
      <c r="J359" s="9"/>
      <c r="K359" s="9"/>
      <c r="L359" s="9"/>
      <c r="N359" s="33"/>
    </row>
    <row r="360" spans="3:14" ht="28" customHeight="1" x14ac:dyDescent="0.2">
      <c r="C360" s="8"/>
      <c r="I360" s="9"/>
      <c r="J360" s="9"/>
      <c r="K360" s="9"/>
      <c r="L360" s="9"/>
      <c r="N360" s="33"/>
    </row>
    <row r="361" spans="3:14" ht="28" customHeight="1" x14ac:dyDescent="0.2">
      <c r="C361" s="8"/>
      <c r="I361" s="9"/>
      <c r="J361" s="9"/>
      <c r="K361" s="9"/>
      <c r="L361" s="9"/>
      <c r="N361" s="33"/>
    </row>
    <row r="362" spans="3:14" ht="28" customHeight="1" x14ac:dyDescent="0.2">
      <c r="C362" s="8"/>
      <c r="I362" s="9"/>
      <c r="J362" s="9"/>
      <c r="K362" s="9"/>
      <c r="L362" s="9"/>
      <c r="N362" s="33"/>
    </row>
    <row r="363" spans="3:14" ht="28" customHeight="1" x14ac:dyDescent="0.2">
      <c r="C363" s="8"/>
      <c r="I363" s="9"/>
      <c r="J363" s="9"/>
      <c r="K363" s="9"/>
      <c r="L363" s="9"/>
      <c r="N363" s="33"/>
    </row>
    <row r="364" spans="3:14" ht="28" customHeight="1" x14ac:dyDescent="0.2">
      <c r="C364" s="8"/>
      <c r="I364" s="9"/>
      <c r="J364" s="9"/>
      <c r="K364" s="9"/>
      <c r="L364" s="9"/>
      <c r="N364" s="33"/>
    </row>
    <row r="365" spans="3:14" ht="28" customHeight="1" x14ac:dyDescent="0.2">
      <c r="C365" s="8"/>
      <c r="I365" s="9"/>
      <c r="J365" s="9"/>
      <c r="K365" s="9"/>
      <c r="L365" s="9"/>
      <c r="N365" s="33"/>
    </row>
    <row r="366" spans="3:14" ht="28" customHeight="1" x14ac:dyDescent="0.2">
      <c r="C366" s="8"/>
      <c r="I366" s="9"/>
      <c r="J366" s="9"/>
      <c r="K366" s="9"/>
      <c r="L366" s="9"/>
      <c r="N366" s="33"/>
    </row>
    <row r="367" spans="3:14" ht="28" customHeight="1" x14ac:dyDescent="0.2">
      <c r="C367" s="8"/>
      <c r="I367" s="9"/>
      <c r="J367" s="9"/>
      <c r="K367" s="9"/>
      <c r="L367" s="9"/>
      <c r="N367" s="33"/>
    </row>
    <row r="368" spans="3:14" ht="28" customHeight="1" x14ac:dyDescent="0.2">
      <c r="C368" s="8"/>
      <c r="I368" s="9"/>
      <c r="J368" s="9"/>
      <c r="K368" s="9"/>
      <c r="L368" s="9"/>
      <c r="N368" s="33"/>
    </row>
    <row r="369" spans="3:14" ht="28" customHeight="1" x14ac:dyDescent="0.2">
      <c r="C369" s="8"/>
      <c r="I369" s="9"/>
      <c r="J369" s="9"/>
      <c r="K369" s="9"/>
      <c r="L369" s="9"/>
      <c r="N369" s="33"/>
    </row>
    <row r="370" spans="3:14" ht="28" customHeight="1" x14ac:dyDescent="0.2">
      <c r="C370" s="8"/>
      <c r="I370" s="9"/>
      <c r="J370" s="9"/>
      <c r="K370" s="9"/>
      <c r="L370" s="9"/>
      <c r="N370" s="33"/>
    </row>
    <row r="371" spans="3:14" ht="28" customHeight="1" x14ac:dyDescent="0.2">
      <c r="C371" s="8"/>
      <c r="I371" s="9"/>
      <c r="J371" s="9"/>
      <c r="K371" s="9"/>
      <c r="L371" s="9"/>
      <c r="N371" s="33"/>
    </row>
    <row r="372" spans="3:14" ht="28" customHeight="1" x14ac:dyDescent="0.2">
      <c r="C372" s="8"/>
      <c r="I372" s="9"/>
      <c r="J372" s="9"/>
      <c r="K372" s="9"/>
      <c r="L372" s="9"/>
      <c r="N372" s="33"/>
    </row>
    <row r="373" spans="3:14" ht="28" customHeight="1" x14ac:dyDescent="0.2">
      <c r="C373" s="8"/>
      <c r="I373" s="9"/>
      <c r="J373" s="9"/>
      <c r="K373" s="9"/>
      <c r="L373" s="9"/>
      <c r="N373" s="33"/>
    </row>
    <row r="374" spans="3:14" ht="28" customHeight="1" x14ac:dyDescent="0.2">
      <c r="C374" s="8"/>
      <c r="I374" s="9"/>
      <c r="J374" s="9"/>
      <c r="K374" s="9"/>
      <c r="L374" s="9"/>
      <c r="N374" s="33"/>
    </row>
    <row r="375" spans="3:14" ht="28" customHeight="1" x14ac:dyDescent="0.2">
      <c r="C375" s="8"/>
      <c r="I375" s="9"/>
      <c r="J375" s="9"/>
      <c r="K375" s="9"/>
      <c r="L375" s="9"/>
      <c r="N375" s="33"/>
    </row>
    <row r="376" spans="3:14" ht="28" customHeight="1" x14ac:dyDescent="0.2">
      <c r="C376" s="8"/>
      <c r="I376" s="9"/>
      <c r="J376" s="9"/>
      <c r="K376" s="9"/>
      <c r="L376" s="9"/>
      <c r="N376" s="33"/>
    </row>
    <row r="377" spans="3:14" ht="28" customHeight="1" x14ac:dyDescent="0.2">
      <c r="C377" s="8"/>
      <c r="I377" s="9"/>
      <c r="J377" s="9"/>
      <c r="K377" s="9"/>
      <c r="L377" s="9"/>
      <c r="N377" s="33"/>
    </row>
    <row r="378" spans="3:14" ht="28" customHeight="1" x14ac:dyDescent="0.2">
      <c r="C378" s="8"/>
      <c r="I378" s="9"/>
      <c r="J378" s="9"/>
      <c r="K378" s="9"/>
      <c r="L378" s="9"/>
      <c r="N378" s="33"/>
    </row>
    <row r="379" spans="3:14" ht="28" customHeight="1" x14ac:dyDescent="0.2">
      <c r="C379" s="8"/>
      <c r="I379" s="9"/>
      <c r="J379" s="9"/>
      <c r="K379" s="9"/>
      <c r="L379" s="9"/>
      <c r="N379" s="33"/>
    </row>
    <row r="380" spans="3:14" ht="28" customHeight="1" x14ac:dyDescent="0.2">
      <c r="C380" s="8"/>
      <c r="I380" s="9"/>
      <c r="J380" s="9"/>
      <c r="K380" s="9"/>
      <c r="L380" s="9"/>
      <c r="N380" s="33"/>
    </row>
    <row r="381" spans="3:14" ht="28" customHeight="1" x14ac:dyDescent="0.2">
      <c r="C381" s="8"/>
      <c r="I381" s="9"/>
      <c r="J381" s="9"/>
      <c r="K381" s="9"/>
      <c r="L381" s="9"/>
      <c r="N381" s="33"/>
    </row>
    <row r="382" spans="3:14" ht="28" customHeight="1" x14ac:dyDescent="0.2">
      <c r="C382" s="8"/>
      <c r="I382" s="9"/>
      <c r="J382" s="9"/>
      <c r="K382" s="9"/>
      <c r="L382" s="9"/>
      <c r="N382" s="33"/>
    </row>
    <row r="383" spans="3:14" ht="28" customHeight="1" x14ac:dyDescent="0.2">
      <c r="C383" s="8"/>
      <c r="I383" s="9"/>
      <c r="J383" s="9"/>
      <c r="K383" s="9"/>
      <c r="L383" s="9"/>
      <c r="N383" s="33"/>
    </row>
    <row r="384" spans="3:14" ht="28" customHeight="1" x14ac:dyDescent="0.2">
      <c r="C384" s="8"/>
      <c r="I384" s="9"/>
      <c r="J384" s="9"/>
      <c r="K384" s="9"/>
      <c r="L384" s="9"/>
      <c r="N384" s="33"/>
    </row>
    <row r="385" spans="3:14" ht="28" customHeight="1" x14ac:dyDescent="0.2">
      <c r="C385" s="8"/>
      <c r="I385" s="9"/>
      <c r="J385" s="9"/>
      <c r="K385" s="9"/>
      <c r="L385" s="9"/>
      <c r="N385" s="33"/>
    </row>
    <row r="386" spans="3:14" ht="28" customHeight="1" x14ac:dyDescent="0.2">
      <c r="C386" s="8"/>
      <c r="I386" s="9"/>
      <c r="J386" s="9"/>
      <c r="K386" s="9"/>
      <c r="L386" s="9"/>
      <c r="N386" s="33"/>
    </row>
    <row r="387" spans="3:14" ht="28" customHeight="1" x14ac:dyDescent="0.2">
      <c r="C387" s="8"/>
      <c r="I387" s="9"/>
      <c r="J387" s="9"/>
      <c r="K387" s="9"/>
      <c r="L387" s="9"/>
      <c r="N387" s="33"/>
    </row>
    <row r="388" spans="3:14" ht="28" customHeight="1" x14ac:dyDescent="0.2">
      <c r="C388" s="8"/>
      <c r="I388" s="9"/>
      <c r="J388" s="9"/>
      <c r="K388" s="9"/>
      <c r="L388" s="9"/>
      <c r="N388" s="33"/>
    </row>
    <row r="389" spans="3:14" ht="28" customHeight="1" x14ac:dyDescent="0.2">
      <c r="C389" s="8"/>
      <c r="I389" s="9"/>
      <c r="J389" s="9"/>
      <c r="K389" s="9"/>
      <c r="L389" s="9"/>
      <c r="N389" s="33"/>
    </row>
    <row r="390" spans="3:14" ht="28" customHeight="1" x14ac:dyDescent="0.2">
      <c r="C390" s="8"/>
      <c r="I390" s="9"/>
      <c r="J390" s="9"/>
      <c r="K390" s="9"/>
      <c r="L390" s="9"/>
      <c r="N390" s="33"/>
    </row>
    <row r="391" spans="3:14" ht="28" customHeight="1" x14ac:dyDescent="0.2">
      <c r="C391" s="8"/>
      <c r="I391" s="9"/>
      <c r="J391" s="9"/>
      <c r="K391" s="9"/>
      <c r="L391" s="9"/>
      <c r="N391" s="33"/>
    </row>
    <row r="392" spans="3:14" ht="28" customHeight="1" x14ac:dyDescent="0.2">
      <c r="C392" s="8"/>
      <c r="I392" s="9"/>
      <c r="J392" s="9"/>
      <c r="K392" s="9"/>
      <c r="L392" s="9"/>
      <c r="N392" s="33"/>
    </row>
    <row r="393" spans="3:14" ht="28" customHeight="1" x14ac:dyDescent="0.2">
      <c r="C393" s="8"/>
      <c r="I393" s="9"/>
      <c r="J393" s="9"/>
      <c r="K393" s="9"/>
      <c r="L393" s="9"/>
      <c r="N393" s="33"/>
    </row>
    <row r="394" spans="3:14" ht="28" customHeight="1" x14ac:dyDescent="0.2">
      <c r="C394" s="8"/>
      <c r="I394" s="9"/>
      <c r="J394" s="9"/>
      <c r="K394" s="9"/>
      <c r="L394" s="9"/>
      <c r="N394" s="33"/>
    </row>
    <row r="395" spans="3:14" ht="28" customHeight="1" x14ac:dyDescent="0.2">
      <c r="C395" s="8"/>
      <c r="I395" s="9"/>
      <c r="J395" s="9"/>
      <c r="K395" s="9"/>
      <c r="L395" s="9"/>
      <c r="N395" s="33"/>
    </row>
    <row r="396" spans="3:14" ht="28" customHeight="1" x14ac:dyDescent="0.2">
      <c r="C396" s="8"/>
      <c r="I396" s="9"/>
      <c r="J396" s="9"/>
      <c r="K396" s="9"/>
      <c r="L396" s="9"/>
      <c r="N396" s="33"/>
    </row>
    <row r="397" spans="3:14" ht="28" customHeight="1" x14ac:dyDescent="0.2">
      <c r="C397" s="8"/>
      <c r="I397" s="9"/>
      <c r="J397" s="9"/>
      <c r="K397" s="9"/>
      <c r="L397" s="9"/>
      <c r="N397" s="33"/>
    </row>
    <row r="398" spans="3:14" ht="28" customHeight="1" x14ac:dyDescent="0.2">
      <c r="C398" s="8"/>
      <c r="I398" s="9"/>
      <c r="J398" s="9"/>
      <c r="K398" s="9"/>
      <c r="L398" s="9"/>
      <c r="N398" s="33"/>
    </row>
    <row r="399" spans="3:14" ht="28" customHeight="1" x14ac:dyDescent="0.2">
      <c r="C399" s="8"/>
      <c r="I399" s="9"/>
      <c r="J399" s="9"/>
      <c r="K399" s="9"/>
      <c r="L399" s="9"/>
      <c r="N399" s="33"/>
    </row>
    <row r="400" spans="3:14" ht="28" customHeight="1" x14ac:dyDescent="0.2">
      <c r="C400" s="8"/>
      <c r="I400" s="9"/>
      <c r="J400" s="9"/>
      <c r="K400" s="9"/>
      <c r="L400" s="9"/>
      <c r="N400" s="33"/>
    </row>
    <row r="401" spans="3:14" ht="28" customHeight="1" x14ac:dyDescent="0.2">
      <c r="C401" s="8"/>
      <c r="I401" s="9"/>
      <c r="J401" s="9"/>
      <c r="K401" s="9"/>
      <c r="L401" s="9"/>
      <c r="N401" s="33"/>
    </row>
    <row r="402" spans="3:14" ht="28" customHeight="1" x14ac:dyDescent="0.2">
      <c r="C402" s="8"/>
      <c r="I402" s="9"/>
      <c r="J402" s="9"/>
      <c r="K402" s="9"/>
      <c r="L402" s="9"/>
      <c r="N402" s="33"/>
    </row>
    <row r="403" spans="3:14" ht="28" customHeight="1" x14ac:dyDescent="0.2">
      <c r="C403" s="8"/>
      <c r="I403" s="9"/>
      <c r="J403" s="9"/>
      <c r="K403" s="9"/>
      <c r="L403" s="9"/>
      <c r="N403" s="33"/>
    </row>
    <row r="404" spans="3:14" ht="28" customHeight="1" x14ac:dyDescent="0.2">
      <c r="C404" s="8"/>
      <c r="I404" s="9"/>
      <c r="J404" s="9"/>
      <c r="K404" s="9"/>
      <c r="L404" s="9"/>
      <c r="N404" s="33"/>
    </row>
    <row r="405" spans="3:14" ht="28" customHeight="1" x14ac:dyDescent="0.2">
      <c r="C405" s="8"/>
      <c r="I405" s="9"/>
      <c r="J405" s="9"/>
      <c r="K405" s="9"/>
      <c r="L405" s="9"/>
      <c r="N405" s="33"/>
    </row>
    <row r="406" spans="3:14" ht="28" customHeight="1" x14ac:dyDescent="0.2">
      <c r="C406" s="8"/>
      <c r="I406" s="9"/>
      <c r="J406" s="9"/>
      <c r="K406" s="9"/>
      <c r="L406" s="9"/>
      <c r="N406" s="33"/>
    </row>
    <row r="407" spans="3:14" ht="28" customHeight="1" x14ac:dyDescent="0.2">
      <c r="C407" s="8"/>
      <c r="I407" s="9"/>
      <c r="J407" s="9"/>
      <c r="K407" s="9"/>
      <c r="L407" s="9"/>
      <c r="N407" s="33"/>
    </row>
    <row r="408" spans="3:14" ht="28" customHeight="1" x14ac:dyDescent="0.2">
      <c r="C408" s="8"/>
      <c r="I408" s="9"/>
      <c r="J408" s="9"/>
      <c r="K408" s="9"/>
      <c r="L408" s="9"/>
      <c r="N408" s="33"/>
    </row>
    <row r="409" spans="3:14" ht="28" customHeight="1" x14ac:dyDescent="0.2">
      <c r="C409" s="8"/>
      <c r="I409" s="9"/>
      <c r="J409" s="9"/>
      <c r="K409" s="9"/>
      <c r="L409" s="9"/>
      <c r="N409" s="33"/>
    </row>
    <row r="410" spans="3:14" ht="28" customHeight="1" x14ac:dyDescent="0.2">
      <c r="C410" s="8"/>
      <c r="I410" s="9"/>
      <c r="J410" s="9"/>
      <c r="K410" s="9"/>
      <c r="L410" s="9"/>
      <c r="N410" s="33"/>
    </row>
    <row r="411" spans="3:14" ht="28" customHeight="1" x14ac:dyDescent="0.2">
      <c r="C411" s="8"/>
      <c r="I411" s="9"/>
      <c r="J411" s="9"/>
      <c r="K411" s="9"/>
      <c r="L411" s="9"/>
      <c r="N411" s="33"/>
    </row>
    <row r="412" spans="3:14" ht="28" customHeight="1" x14ac:dyDescent="0.2">
      <c r="C412" s="8"/>
      <c r="I412" s="9"/>
      <c r="J412" s="9"/>
      <c r="K412" s="9"/>
      <c r="L412" s="9"/>
      <c r="N412" s="33"/>
    </row>
    <row r="413" spans="3:14" ht="28" customHeight="1" x14ac:dyDescent="0.2">
      <c r="C413" s="8"/>
      <c r="I413" s="9"/>
      <c r="J413" s="9"/>
      <c r="K413" s="9"/>
      <c r="L413" s="9"/>
      <c r="N413" s="33"/>
    </row>
    <row r="414" spans="3:14" ht="28" customHeight="1" x14ac:dyDescent="0.2">
      <c r="C414" s="8"/>
      <c r="I414" s="9"/>
      <c r="J414" s="9"/>
      <c r="K414" s="9"/>
      <c r="L414" s="9"/>
      <c r="N414" s="33"/>
    </row>
    <row r="415" spans="3:14" ht="28" customHeight="1" x14ac:dyDescent="0.2">
      <c r="C415" s="8"/>
      <c r="I415" s="9"/>
      <c r="J415" s="9"/>
      <c r="K415" s="9"/>
      <c r="L415" s="9"/>
      <c r="N415" s="33"/>
    </row>
    <row r="416" spans="3:14" ht="28" customHeight="1" x14ac:dyDescent="0.2">
      <c r="C416" s="8"/>
      <c r="I416" s="9"/>
      <c r="J416" s="9"/>
      <c r="K416" s="9"/>
      <c r="L416" s="9"/>
      <c r="N416" s="33"/>
    </row>
    <row r="417" spans="3:14" ht="28" customHeight="1" x14ac:dyDescent="0.2">
      <c r="C417" s="8"/>
      <c r="I417" s="9"/>
      <c r="J417" s="9"/>
      <c r="K417" s="9"/>
      <c r="L417" s="9"/>
      <c r="N417" s="33"/>
    </row>
    <row r="418" spans="3:14" ht="28" customHeight="1" x14ac:dyDescent="0.2">
      <c r="C418" s="8"/>
      <c r="I418" s="9"/>
      <c r="J418" s="9"/>
      <c r="K418" s="9"/>
      <c r="L418" s="9"/>
      <c r="N418" s="33"/>
    </row>
    <row r="419" spans="3:14" ht="28" customHeight="1" x14ac:dyDescent="0.2">
      <c r="C419" s="8"/>
      <c r="I419" s="9"/>
      <c r="J419" s="9"/>
      <c r="K419" s="9"/>
      <c r="L419" s="9"/>
      <c r="N419" s="33"/>
    </row>
    <row r="420" spans="3:14" ht="28" customHeight="1" x14ac:dyDescent="0.2">
      <c r="C420" s="8"/>
      <c r="I420" s="9"/>
      <c r="J420" s="9"/>
      <c r="K420" s="9"/>
      <c r="L420" s="9"/>
      <c r="N420" s="33"/>
    </row>
    <row r="421" spans="3:14" ht="28" customHeight="1" x14ac:dyDescent="0.2">
      <c r="C421" s="8"/>
      <c r="I421" s="9"/>
      <c r="J421" s="9"/>
      <c r="K421" s="9"/>
      <c r="L421" s="9"/>
      <c r="N421" s="33"/>
    </row>
    <row r="422" spans="3:14" ht="28" customHeight="1" x14ac:dyDescent="0.2">
      <c r="C422" s="8"/>
      <c r="I422" s="9"/>
      <c r="J422" s="9"/>
      <c r="K422" s="9"/>
      <c r="L422" s="9"/>
      <c r="N422" s="33"/>
    </row>
    <row r="423" spans="3:14" ht="28" customHeight="1" x14ac:dyDescent="0.2">
      <c r="C423" s="8"/>
      <c r="I423" s="9"/>
      <c r="J423" s="9"/>
      <c r="K423" s="9"/>
      <c r="L423" s="9"/>
      <c r="N423" s="33"/>
    </row>
    <row r="424" spans="3:14" ht="28" customHeight="1" x14ac:dyDescent="0.2">
      <c r="C424" s="8"/>
      <c r="I424" s="9"/>
      <c r="J424" s="9"/>
      <c r="K424" s="9"/>
      <c r="L424" s="9"/>
      <c r="N424" s="33"/>
    </row>
    <row r="425" spans="3:14" ht="28" customHeight="1" x14ac:dyDescent="0.2">
      <c r="C425" s="8"/>
      <c r="I425" s="9"/>
      <c r="J425" s="9"/>
      <c r="K425" s="9"/>
      <c r="L425" s="9"/>
      <c r="N425" s="33"/>
    </row>
    <row r="426" spans="3:14" ht="28" customHeight="1" x14ac:dyDescent="0.2">
      <c r="C426" s="8"/>
      <c r="I426" s="9"/>
      <c r="J426" s="9"/>
      <c r="K426" s="9"/>
      <c r="L426" s="9"/>
      <c r="N426" s="33"/>
    </row>
    <row r="427" spans="3:14" ht="28" customHeight="1" x14ac:dyDescent="0.2">
      <c r="C427" s="8"/>
      <c r="I427" s="9"/>
      <c r="J427" s="9"/>
      <c r="K427" s="9"/>
      <c r="L427" s="9"/>
      <c r="N427" s="33"/>
    </row>
    <row r="428" spans="3:14" ht="28" customHeight="1" x14ac:dyDescent="0.2">
      <c r="C428" s="8"/>
      <c r="I428" s="9"/>
      <c r="J428" s="9"/>
      <c r="K428" s="9"/>
      <c r="L428" s="9"/>
      <c r="N428" s="33"/>
    </row>
    <row r="429" spans="3:14" ht="28" customHeight="1" x14ac:dyDescent="0.2">
      <c r="C429" s="8"/>
      <c r="I429" s="9"/>
      <c r="J429" s="9"/>
      <c r="K429" s="9"/>
      <c r="L429" s="9"/>
      <c r="N429" s="33"/>
    </row>
    <row r="430" spans="3:14" ht="28" customHeight="1" x14ac:dyDescent="0.2">
      <c r="C430" s="8"/>
      <c r="I430" s="9"/>
      <c r="J430" s="9"/>
      <c r="K430" s="9"/>
      <c r="L430" s="9"/>
      <c r="N430" s="33"/>
    </row>
    <row r="431" spans="3:14" ht="28" customHeight="1" x14ac:dyDescent="0.2">
      <c r="C431" s="8"/>
      <c r="I431" s="9"/>
      <c r="J431" s="9"/>
      <c r="K431" s="9"/>
      <c r="L431" s="9"/>
      <c r="N431" s="33"/>
    </row>
    <row r="432" spans="3:14" ht="28" customHeight="1" x14ac:dyDescent="0.2">
      <c r="C432" s="8"/>
      <c r="I432" s="9"/>
      <c r="J432" s="9"/>
      <c r="K432" s="9"/>
      <c r="L432" s="9"/>
      <c r="N432" s="33"/>
    </row>
    <row r="433" spans="3:14" ht="28" customHeight="1" x14ac:dyDescent="0.2">
      <c r="C433" s="8"/>
      <c r="I433" s="9"/>
      <c r="J433" s="9"/>
      <c r="K433" s="9"/>
      <c r="L433" s="9"/>
      <c r="N433" s="33"/>
    </row>
    <row r="434" spans="3:14" ht="28" customHeight="1" x14ac:dyDescent="0.2">
      <c r="C434" s="8"/>
      <c r="I434" s="9"/>
      <c r="J434" s="9"/>
      <c r="K434" s="9"/>
      <c r="L434" s="9"/>
      <c r="N434" s="33"/>
    </row>
    <row r="435" spans="3:14" ht="28" customHeight="1" x14ac:dyDescent="0.2">
      <c r="C435" s="8"/>
      <c r="I435" s="9"/>
      <c r="J435" s="9"/>
      <c r="K435" s="9"/>
      <c r="L435" s="9"/>
      <c r="N435" s="33"/>
    </row>
    <row r="436" spans="3:14" ht="28" customHeight="1" x14ac:dyDescent="0.2">
      <c r="C436" s="8"/>
      <c r="I436" s="9"/>
      <c r="J436" s="9"/>
      <c r="K436" s="9"/>
      <c r="L436" s="9"/>
      <c r="N436" s="33"/>
    </row>
    <row r="437" spans="3:14" ht="28" customHeight="1" x14ac:dyDescent="0.2">
      <c r="C437" s="8"/>
      <c r="I437" s="9"/>
      <c r="J437" s="9"/>
      <c r="K437" s="9"/>
      <c r="L437" s="9"/>
      <c r="N437" s="33"/>
    </row>
    <row r="438" spans="3:14" ht="28" customHeight="1" x14ac:dyDescent="0.2">
      <c r="C438" s="8"/>
      <c r="I438" s="9"/>
      <c r="J438" s="9"/>
      <c r="K438" s="9"/>
      <c r="L438" s="9"/>
      <c r="N438" s="33"/>
    </row>
    <row r="439" spans="3:14" ht="28" customHeight="1" x14ac:dyDescent="0.2">
      <c r="C439" s="8"/>
      <c r="I439" s="9"/>
      <c r="J439" s="9"/>
      <c r="K439" s="9"/>
      <c r="L439" s="9"/>
      <c r="N439" s="33"/>
    </row>
    <row r="440" spans="3:14" ht="28" customHeight="1" x14ac:dyDescent="0.2">
      <c r="C440" s="8"/>
      <c r="I440" s="9"/>
      <c r="J440" s="9"/>
      <c r="K440" s="9"/>
      <c r="L440" s="9"/>
      <c r="N440" s="33"/>
    </row>
    <row r="441" spans="3:14" ht="28" customHeight="1" x14ac:dyDescent="0.2">
      <c r="C441" s="8"/>
      <c r="I441" s="9"/>
      <c r="J441" s="9"/>
      <c r="K441" s="9"/>
      <c r="L441" s="9"/>
      <c r="N441" s="33"/>
    </row>
    <row r="442" spans="3:14" ht="28" customHeight="1" x14ac:dyDescent="0.2">
      <c r="C442" s="8"/>
      <c r="I442" s="9"/>
      <c r="J442" s="9"/>
      <c r="K442" s="9"/>
      <c r="L442" s="9"/>
      <c r="N442" s="33"/>
    </row>
    <row r="443" spans="3:14" ht="28" customHeight="1" x14ac:dyDescent="0.2">
      <c r="C443" s="8"/>
      <c r="I443" s="9"/>
      <c r="J443" s="9"/>
      <c r="K443" s="9"/>
      <c r="L443" s="9"/>
      <c r="N443" s="33"/>
    </row>
    <row r="444" spans="3:14" ht="28" customHeight="1" x14ac:dyDescent="0.2">
      <c r="C444" s="8"/>
      <c r="I444" s="9"/>
      <c r="J444" s="9"/>
      <c r="K444" s="9"/>
      <c r="L444" s="9"/>
      <c r="N444" s="33"/>
    </row>
    <row r="445" spans="3:14" ht="28" customHeight="1" x14ac:dyDescent="0.2">
      <c r="C445" s="8"/>
      <c r="I445" s="9"/>
      <c r="J445" s="9"/>
      <c r="K445" s="9"/>
      <c r="L445" s="9"/>
      <c r="N445" s="33"/>
    </row>
    <row r="446" spans="3:14" ht="28" customHeight="1" x14ac:dyDescent="0.2">
      <c r="C446" s="8"/>
      <c r="I446" s="9"/>
      <c r="J446" s="9"/>
      <c r="K446" s="9"/>
      <c r="L446" s="9"/>
      <c r="N446" s="33"/>
    </row>
    <row r="447" spans="3:14" ht="28" customHeight="1" x14ac:dyDescent="0.2">
      <c r="C447" s="8"/>
      <c r="I447" s="9"/>
      <c r="J447" s="9"/>
      <c r="K447" s="9"/>
      <c r="L447" s="9"/>
      <c r="N447" s="33"/>
    </row>
    <row r="448" spans="3:14" ht="28" customHeight="1" x14ac:dyDescent="0.2">
      <c r="C448" s="8"/>
      <c r="I448" s="9"/>
      <c r="J448" s="9"/>
      <c r="K448" s="9"/>
      <c r="L448" s="9"/>
      <c r="N448" s="33"/>
    </row>
    <row r="449" spans="3:14" ht="28" customHeight="1" x14ac:dyDescent="0.2">
      <c r="C449" s="8"/>
      <c r="I449" s="9"/>
      <c r="J449" s="9"/>
      <c r="K449" s="9"/>
      <c r="L449" s="9"/>
      <c r="N449" s="33"/>
    </row>
    <row r="450" spans="3:14" ht="28" customHeight="1" x14ac:dyDescent="0.2">
      <c r="C450" s="8"/>
      <c r="I450" s="9"/>
      <c r="J450" s="9"/>
      <c r="K450" s="9"/>
      <c r="L450" s="9"/>
      <c r="N450" s="33"/>
    </row>
    <row r="451" spans="3:14" ht="28" customHeight="1" x14ac:dyDescent="0.2">
      <c r="C451" s="8"/>
      <c r="I451" s="9"/>
      <c r="J451" s="9"/>
      <c r="K451" s="9"/>
      <c r="L451" s="9"/>
      <c r="N451" s="33"/>
    </row>
    <row r="452" spans="3:14" ht="28" customHeight="1" x14ac:dyDescent="0.2">
      <c r="C452" s="8"/>
      <c r="I452" s="9"/>
      <c r="J452" s="9"/>
      <c r="K452" s="9"/>
      <c r="L452" s="9"/>
      <c r="N452" s="33"/>
    </row>
    <row r="453" spans="3:14" ht="28" customHeight="1" x14ac:dyDescent="0.2">
      <c r="C453" s="8"/>
      <c r="I453" s="9"/>
      <c r="J453" s="9"/>
      <c r="K453" s="9"/>
      <c r="L453" s="9"/>
      <c r="N453" s="33"/>
    </row>
    <row r="454" spans="3:14" ht="28" customHeight="1" x14ac:dyDescent="0.2">
      <c r="C454" s="8"/>
      <c r="I454" s="9"/>
      <c r="J454" s="9"/>
      <c r="K454" s="9"/>
      <c r="L454" s="9"/>
      <c r="N454" s="33"/>
    </row>
    <row r="455" spans="3:14" ht="28" customHeight="1" x14ac:dyDescent="0.2">
      <c r="C455" s="8"/>
      <c r="I455" s="9"/>
      <c r="J455" s="9"/>
      <c r="K455" s="9"/>
      <c r="L455" s="9"/>
      <c r="N455" s="33"/>
    </row>
    <row r="456" spans="3:14" ht="28" customHeight="1" x14ac:dyDescent="0.2">
      <c r="C456" s="8"/>
      <c r="I456" s="9"/>
      <c r="J456" s="9"/>
      <c r="K456" s="9"/>
      <c r="L456" s="9"/>
      <c r="N456" s="33"/>
    </row>
    <row r="457" spans="3:14" ht="28" customHeight="1" x14ac:dyDescent="0.2">
      <c r="C457" s="8"/>
      <c r="I457" s="9"/>
      <c r="J457" s="9"/>
      <c r="K457" s="9"/>
      <c r="L457" s="9"/>
      <c r="N457" s="33"/>
    </row>
    <row r="458" spans="3:14" ht="28" customHeight="1" x14ac:dyDescent="0.2">
      <c r="C458" s="8"/>
      <c r="I458" s="9"/>
      <c r="J458" s="9"/>
      <c r="K458" s="9"/>
      <c r="L458" s="9"/>
      <c r="N458" s="33"/>
    </row>
    <row r="459" spans="3:14" ht="28" customHeight="1" x14ac:dyDescent="0.2">
      <c r="C459" s="8"/>
      <c r="I459" s="9"/>
      <c r="J459" s="9"/>
      <c r="K459" s="9"/>
      <c r="L459" s="9"/>
      <c r="N459" s="33"/>
    </row>
    <row r="460" spans="3:14" ht="28" customHeight="1" x14ac:dyDescent="0.2">
      <c r="C460" s="8"/>
      <c r="I460" s="9"/>
      <c r="J460" s="9"/>
      <c r="K460" s="9"/>
      <c r="L460" s="9"/>
      <c r="N460" s="33"/>
    </row>
    <row r="461" spans="3:14" ht="28" customHeight="1" x14ac:dyDescent="0.2">
      <c r="C461" s="8"/>
      <c r="I461" s="9"/>
      <c r="J461" s="9"/>
      <c r="K461" s="9"/>
      <c r="L461" s="9"/>
      <c r="N461" s="33"/>
    </row>
    <row r="462" spans="3:14" ht="28" customHeight="1" x14ac:dyDescent="0.2">
      <c r="C462" s="8"/>
      <c r="I462" s="9"/>
      <c r="J462" s="9"/>
      <c r="K462" s="9"/>
      <c r="L462" s="9"/>
      <c r="N462" s="33"/>
    </row>
    <row r="463" spans="3:14" ht="28" customHeight="1" x14ac:dyDescent="0.2">
      <c r="C463" s="8"/>
      <c r="I463" s="9"/>
      <c r="J463" s="9"/>
      <c r="K463" s="9"/>
      <c r="L463" s="9"/>
      <c r="N463" s="33"/>
    </row>
    <row r="464" spans="3:14" ht="28" customHeight="1" x14ac:dyDescent="0.2">
      <c r="C464" s="8"/>
      <c r="I464" s="9"/>
      <c r="J464" s="9"/>
      <c r="K464" s="9"/>
      <c r="L464" s="9"/>
      <c r="N464" s="33"/>
    </row>
    <row r="465" spans="3:14" ht="28" customHeight="1" x14ac:dyDescent="0.2">
      <c r="C465" s="8"/>
      <c r="I465" s="9"/>
      <c r="J465" s="9"/>
      <c r="K465" s="9"/>
      <c r="L465" s="9"/>
      <c r="N465" s="33"/>
    </row>
    <row r="466" spans="3:14" ht="28" customHeight="1" x14ac:dyDescent="0.2">
      <c r="C466" s="8"/>
      <c r="I466" s="9"/>
      <c r="J466" s="9"/>
      <c r="K466" s="9"/>
      <c r="L466" s="9"/>
      <c r="N466" s="33"/>
    </row>
    <row r="467" spans="3:14" ht="28" customHeight="1" x14ac:dyDescent="0.2">
      <c r="C467" s="8"/>
      <c r="I467" s="9"/>
      <c r="J467" s="9"/>
      <c r="K467" s="9"/>
      <c r="L467" s="9"/>
      <c r="N467" s="33"/>
    </row>
    <row r="468" spans="3:14" ht="28" customHeight="1" x14ac:dyDescent="0.2">
      <c r="C468" s="8"/>
      <c r="I468" s="9"/>
      <c r="J468" s="9"/>
      <c r="K468" s="9"/>
      <c r="L468" s="9"/>
      <c r="N468" s="33"/>
    </row>
    <row r="469" spans="3:14" ht="28" customHeight="1" x14ac:dyDescent="0.2">
      <c r="C469" s="8"/>
      <c r="I469" s="9"/>
      <c r="J469" s="9"/>
      <c r="K469" s="9"/>
      <c r="L469" s="9"/>
      <c r="N469" s="33"/>
    </row>
    <row r="470" spans="3:14" ht="28" customHeight="1" x14ac:dyDescent="0.2">
      <c r="C470" s="8"/>
      <c r="I470" s="9"/>
      <c r="J470" s="9"/>
      <c r="K470" s="9"/>
      <c r="L470" s="9"/>
      <c r="N470" s="33"/>
    </row>
    <row r="471" spans="3:14" ht="28" customHeight="1" x14ac:dyDescent="0.2">
      <c r="C471" s="8"/>
      <c r="I471" s="9"/>
      <c r="J471" s="9"/>
      <c r="K471" s="9"/>
      <c r="L471" s="9"/>
      <c r="N471" s="33"/>
    </row>
    <row r="472" spans="3:14" ht="28" customHeight="1" x14ac:dyDescent="0.2">
      <c r="C472" s="8"/>
      <c r="I472" s="9"/>
      <c r="J472" s="9"/>
      <c r="K472" s="9"/>
      <c r="L472" s="9"/>
      <c r="N472" s="33"/>
    </row>
    <row r="473" spans="3:14" ht="28" customHeight="1" x14ac:dyDescent="0.2">
      <c r="C473" s="8"/>
      <c r="I473" s="9"/>
      <c r="J473" s="9"/>
      <c r="K473" s="9"/>
      <c r="L473" s="9"/>
      <c r="N473" s="33"/>
    </row>
    <row r="474" spans="3:14" ht="28" customHeight="1" x14ac:dyDescent="0.2">
      <c r="C474" s="8"/>
      <c r="I474" s="9"/>
      <c r="J474" s="9"/>
      <c r="K474" s="9"/>
      <c r="L474" s="9"/>
      <c r="N474" s="33"/>
    </row>
    <row r="475" spans="3:14" ht="28" customHeight="1" x14ac:dyDescent="0.2">
      <c r="C475" s="8"/>
      <c r="I475" s="9"/>
      <c r="J475" s="9"/>
      <c r="K475" s="9"/>
      <c r="L475" s="9"/>
      <c r="N475" s="33"/>
    </row>
    <row r="476" spans="3:14" ht="28" customHeight="1" x14ac:dyDescent="0.2">
      <c r="C476" s="8"/>
      <c r="I476" s="9"/>
      <c r="J476" s="9"/>
      <c r="K476" s="9"/>
      <c r="L476" s="9"/>
      <c r="N476" s="33"/>
    </row>
    <row r="477" spans="3:14" ht="28" customHeight="1" x14ac:dyDescent="0.2">
      <c r="C477" s="8"/>
      <c r="I477" s="9"/>
      <c r="J477" s="9"/>
      <c r="K477" s="9"/>
      <c r="L477" s="9"/>
      <c r="N477" s="33"/>
    </row>
    <row r="478" spans="3:14" ht="28" customHeight="1" x14ac:dyDescent="0.2">
      <c r="C478" s="8"/>
      <c r="I478" s="9"/>
      <c r="J478" s="9"/>
      <c r="K478" s="9"/>
      <c r="L478" s="9"/>
      <c r="N478" s="33"/>
    </row>
    <row r="479" spans="3:14" ht="28" customHeight="1" x14ac:dyDescent="0.2">
      <c r="C479" s="8"/>
      <c r="I479" s="9"/>
      <c r="J479" s="9"/>
      <c r="K479" s="9"/>
      <c r="L479" s="9"/>
      <c r="N479" s="33"/>
    </row>
    <row r="480" spans="3:14" ht="28" customHeight="1" x14ac:dyDescent="0.2">
      <c r="C480" s="8"/>
      <c r="I480" s="9"/>
      <c r="J480" s="9"/>
      <c r="K480" s="9"/>
      <c r="L480" s="9"/>
      <c r="N480" s="33"/>
    </row>
    <row r="481" spans="3:14" ht="28" customHeight="1" x14ac:dyDescent="0.2">
      <c r="C481" s="8"/>
      <c r="I481" s="9"/>
      <c r="J481" s="9"/>
      <c r="K481" s="9"/>
      <c r="L481" s="9"/>
      <c r="N481" s="33"/>
    </row>
    <row r="482" spans="3:14" ht="28" customHeight="1" x14ac:dyDescent="0.2">
      <c r="C482" s="8"/>
      <c r="I482" s="9"/>
      <c r="J482" s="9"/>
      <c r="K482" s="9"/>
      <c r="L482" s="9"/>
      <c r="N482" s="33"/>
    </row>
    <row r="483" spans="3:14" ht="28" customHeight="1" x14ac:dyDescent="0.2">
      <c r="C483" s="8"/>
      <c r="I483" s="9"/>
      <c r="J483" s="9"/>
      <c r="K483" s="9"/>
      <c r="L483" s="9"/>
      <c r="N483" s="33"/>
    </row>
    <row r="484" spans="3:14" ht="28" customHeight="1" x14ac:dyDescent="0.2">
      <c r="C484" s="8"/>
      <c r="I484" s="9"/>
      <c r="J484" s="9"/>
      <c r="K484" s="9"/>
      <c r="L484" s="9"/>
      <c r="N484" s="33"/>
    </row>
    <row r="485" spans="3:14" ht="28" customHeight="1" x14ac:dyDescent="0.2">
      <c r="C485" s="8"/>
      <c r="I485" s="9"/>
      <c r="J485" s="9"/>
      <c r="K485" s="9"/>
      <c r="L485" s="9"/>
      <c r="N485" s="33"/>
    </row>
    <row r="486" spans="3:14" ht="28" customHeight="1" x14ac:dyDescent="0.2">
      <c r="C486" s="8"/>
      <c r="I486" s="9"/>
      <c r="J486" s="9"/>
      <c r="K486" s="9"/>
      <c r="L486" s="9"/>
      <c r="N486" s="33"/>
    </row>
    <row r="487" spans="3:14" ht="28" customHeight="1" x14ac:dyDescent="0.2">
      <c r="C487" s="8"/>
      <c r="I487" s="9"/>
      <c r="J487" s="9"/>
      <c r="K487" s="9"/>
      <c r="L487" s="9"/>
      <c r="N487" s="33"/>
    </row>
    <row r="488" spans="3:14" ht="28" customHeight="1" x14ac:dyDescent="0.2">
      <c r="C488" s="8"/>
      <c r="I488" s="9"/>
      <c r="J488" s="9"/>
      <c r="K488" s="9"/>
      <c r="L488" s="9"/>
      <c r="N488" s="33"/>
    </row>
    <row r="489" spans="3:14" ht="28" customHeight="1" x14ac:dyDescent="0.2">
      <c r="C489" s="8"/>
      <c r="I489" s="9"/>
      <c r="J489" s="9"/>
      <c r="K489" s="9"/>
      <c r="L489" s="9"/>
      <c r="N489" s="33"/>
    </row>
    <row r="490" spans="3:14" ht="28" customHeight="1" x14ac:dyDescent="0.2">
      <c r="C490" s="8"/>
      <c r="I490" s="9"/>
      <c r="J490" s="9"/>
      <c r="K490" s="9"/>
      <c r="L490" s="9"/>
      <c r="N490" s="33"/>
    </row>
    <row r="491" spans="3:14" ht="28" customHeight="1" x14ac:dyDescent="0.2">
      <c r="C491" s="8"/>
      <c r="I491" s="9"/>
      <c r="J491" s="9"/>
      <c r="K491" s="9"/>
      <c r="L491" s="9"/>
      <c r="N491" s="33"/>
    </row>
    <row r="492" spans="3:14" ht="28" customHeight="1" x14ac:dyDescent="0.2">
      <c r="C492" s="8"/>
      <c r="I492" s="9"/>
      <c r="J492" s="9"/>
      <c r="K492" s="9"/>
      <c r="L492" s="9"/>
      <c r="N492" s="33"/>
    </row>
    <row r="493" spans="3:14" ht="28" customHeight="1" x14ac:dyDescent="0.2">
      <c r="C493" s="8"/>
      <c r="I493" s="9"/>
      <c r="J493" s="9"/>
      <c r="K493" s="9"/>
      <c r="L493" s="9"/>
      <c r="N493" s="33"/>
    </row>
    <row r="494" spans="3:14" ht="28" customHeight="1" x14ac:dyDescent="0.2">
      <c r="C494" s="8"/>
      <c r="I494" s="9"/>
      <c r="J494" s="9"/>
      <c r="K494" s="9"/>
      <c r="L494" s="9"/>
      <c r="N494" s="33"/>
    </row>
    <row r="495" spans="3:14" ht="28" customHeight="1" x14ac:dyDescent="0.2">
      <c r="C495" s="8"/>
      <c r="I495" s="9"/>
      <c r="J495" s="9"/>
      <c r="K495" s="9"/>
      <c r="L495" s="9"/>
      <c r="N495" s="33"/>
    </row>
    <row r="496" spans="3:14" ht="28" customHeight="1" x14ac:dyDescent="0.2">
      <c r="C496" s="8"/>
      <c r="I496" s="9"/>
      <c r="J496" s="9"/>
      <c r="K496" s="9"/>
      <c r="L496" s="9"/>
      <c r="N496" s="33"/>
    </row>
    <row r="497" spans="3:14" ht="28" customHeight="1" x14ac:dyDescent="0.2">
      <c r="C497" s="8"/>
      <c r="I497" s="9"/>
      <c r="J497" s="9"/>
      <c r="K497" s="9"/>
      <c r="L497" s="9"/>
      <c r="N497" s="33"/>
    </row>
    <row r="498" spans="3:14" ht="28" customHeight="1" x14ac:dyDescent="0.2">
      <c r="C498" s="8"/>
      <c r="I498" s="9"/>
      <c r="J498" s="9"/>
      <c r="K498" s="9"/>
      <c r="L498" s="9"/>
      <c r="N498" s="33"/>
    </row>
    <row r="499" spans="3:14" ht="28" customHeight="1" x14ac:dyDescent="0.2">
      <c r="C499" s="8"/>
      <c r="I499" s="9"/>
      <c r="J499" s="9"/>
      <c r="K499" s="9"/>
      <c r="L499" s="9"/>
      <c r="N499" s="33"/>
    </row>
    <row r="500" spans="3:14" ht="28" customHeight="1" x14ac:dyDescent="0.2">
      <c r="C500" s="8"/>
      <c r="I500" s="9"/>
      <c r="J500" s="9"/>
      <c r="K500" s="9"/>
      <c r="L500" s="9"/>
      <c r="N500" s="33"/>
    </row>
    <row r="501" spans="3:14" ht="28" customHeight="1" x14ac:dyDescent="0.2">
      <c r="C501" s="8"/>
      <c r="I501" s="9"/>
      <c r="J501" s="9"/>
      <c r="K501" s="9"/>
      <c r="L501" s="9"/>
      <c r="N501" s="33"/>
    </row>
    <row r="502" spans="3:14" ht="28" customHeight="1" x14ac:dyDescent="0.2">
      <c r="C502" s="8"/>
      <c r="I502" s="9"/>
      <c r="J502" s="9"/>
      <c r="K502" s="9"/>
      <c r="L502" s="9"/>
      <c r="N502" s="33"/>
    </row>
    <row r="503" spans="3:14" ht="28" customHeight="1" x14ac:dyDescent="0.2">
      <c r="C503" s="8"/>
      <c r="I503" s="9"/>
      <c r="J503" s="9"/>
      <c r="K503" s="9"/>
      <c r="L503" s="9"/>
      <c r="N503" s="33"/>
    </row>
    <row r="504" spans="3:14" ht="28" customHeight="1" x14ac:dyDescent="0.2">
      <c r="C504" s="8"/>
      <c r="I504" s="9"/>
      <c r="J504" s="9"/>
      <c r="K504" s="9"/>
      <c r="L504" s="9"/>
      <c r="N504" s="33"/>
    </row>
    <row r="505" spans="3:14" ht="28" customHeight="1" x14ac:dyDescent="0.2">
      <c r="C505" s="8"/>
      <c r="I505" s="9"/>
      <c r="J505" s="9"/>
      <c r="K505" s="9"/>
      <c r="L505" s="9"/>
      <c r="N505" s="33"/>
    </row>
    <row r="506" spans="3:14" ht="28" customHeight="1" x14ac:dyDescent="0.2">
      <c r="C506" s="8"/>
      <c r="I506" s="9"/>
      <c r="J506" s="9"/>
      <c r="K506" s="9"/>
      <c r="L506" s="9"/>
      <c r="N506" s="33"/>
    </row>
    <row r="507" spans="3:14" ht="28" customHeight="1" x14ac:dyDescent="0.2">
      <c r="C507" s="8"/>
      <c r="I507" s="9"/>
      <c r="J507" s="9"/>
      <c r="K507" s="9"/>
      <c r="L507" s="9"/>
      <c r="N507" s="33"/>
    </row>
    <row r="508" spans="3:14" ht="28" customHeight="1" x14ac:dyDescent="0.2">
      <c r="C508" s="8"/>
      <c r="I508" s="9"/>
      <c r="J508" s="9"/>
      <c r="K508" s="9"/>
      <c r="L508" s="9"/>
      <c r="N508" s="33"/>
    </row>
    <row r="509" spans="3:14" ht="28" customHeight="1" x14ac:dyDescent="0.2">
      <c r="C509" s="8"/>
      <c r="I509" s="9"/>
      <c r="J509" s="9"/>
      <c r="K509" s="9"/>
      <c r="L509" s="9"/>
      <c r="N509" s="33"/>
    </row>
    <row r="510" spans="3:14" ht="28" customHeight="1" x14ac:dyDescent="0.2">
      <c r="C510" s="8"/>
      <c r="I510" s="9"/>
      <c r="J510" s="9"/>
      <c r="K510" s="9"/>
      <c r="L510" s="9"/>
      <c r="N510" s="33"/>
    </row>
    <row r="511" spans="3:14" ht="28" customHeight="1" x14ac:dyDescent="0.2">
      <c r="C511" s="8"/>
      <c r="I511" s="9"/>
      <c r="J511" s="9"/>
      <c r="K511" s="9"/>
      <c r="L511" s="9"/>
      <c r="N511" s="33"/>
    </row>
    <row r="512" spans="3:14" ht="28" customHeight="1" x14ac:dyDescent="0.2">
      <c r="C512" s="8"/>
      <c r="I512" s="9"/>
      <c r="J512" s="9"/>
      <c r="K512" s="9"/>
      <c r="L512" s="9"/>
      <c r="N512" s="33"/>
    </row>
    <row r="513" spans="3:14" ht="28" customHeight="1" x14ac:dyDescent="0.2">
      <c r="C513" s="8"/>
      <c r="I513" s="9"/>
      <c r="J513" s="9"/>
      <c r="K513" s="9"/>
      <c r="L513" s="9"/>
      <c r="N513" s="33"/>
    </row>
    <row r="514" spans="3:14" ht="28" customHeight="1" x14ac:dyDescent="0.2">
      <c r="C514" s="8"/>
      <c r="I514" s="9"/>
      <c r="J514" s="9"/>
      <c r="K514" s="9"/>
      <c r="L514" s="9"/>
      <c r="N514" s="33"/>
    </row>
    <row r="515" spans="3:14" ht="28" customHeight="1" x14ac:dyDescent="0.2">
      <c r="C515" s="8"/>
      <c r="I515" s="9"/>
      <c r="J515" s="9"/>
      <c r="K515" s="9"/>
      <c r="L515" s="9"/>
      <c r="N515" s="33"/>
    </row>
    <row r="516" spans="3:14" ht="28" customHeight="1" x14ac:dyDescent="0.2">
      <c r="C516" s="8"/>
      <c r="I516" s="9"/>
      <c r="J516" s="9"/>
      <c r="K516" s="9"/>
      <c r="L516" s="9"/>
      <c r="N516" s="33"/>
    </row>
    <row r="517" spans="3:14" ht="28" customHeight="1" x14ac:dyDescent="0.2">
      <c r="C517" s="8"/>
      <c r="I517" s="9"/>
      <c r="J517" s="9"/>
      <c r="K517" s="9"/>
      <c r="L517" s="9"/>
      <c r="N517" s="33"/>
    </row>
    <row r="518" spans="3:14" ht="28" customHeight="1" x14ac:dyDescent="0.2">
      <c r="C518" s="8"/>
      <c r="I518" s="9"/>
      <c r="J518" s="9"/>
      <c r="K518" s="9"/>
      <c r="L518" s="9"/>
      <c r="N518" s="33"/>
    </row>
    <row r="519" spans="3:14" ht="28" customHeight="1" x14ac:dyDescent="0.2">
      <c r="C519" s="8"/>
      <c r="I519" s="9"/>
      <c r="J519" s="9"/>
      <c r="K519" s="9"/>
      <c r="L519" s="9"/>
      <c r="N519" s="33"/>
    </row>
    <row r="520" spans="3:14" ht="28" customHeight="1" x14ac:dyDescent="0.2">
      <c r="C520" s="8"/>
      <c r="I520" s="9"/>
      <c r="J520" s="9"/>
      <c r="K520" s="9"/>
      <c r="L520" s="9"/>
      <c r="N520" s="33"/>
    </row>
    <row r="521" spans="3:14" ht="28" customHeight="1" x14ac:dyDescent="0.2">
      <c r="C521" s="8"/>
      <c r="I521" s="9"/>
      <c r="J521" s="9"/>
      <c r="K521" s="9"/>
      <c r="L521" s="9"/>
      <c r="N521" s="33"/>
    </row>
    <row r="522" spans="3:14" ht="28" customHeight="1" x14ac:dyDescent="0.2">
      <c r="C522" s="8"/>
      <c r="I522" s="9"/>
      <c r="J522" s="9"/>
      <c r="K522" s="9"/>
      <c r="L522" s="9"/>
      <c r="N522" s="33"/>
    </row>
    <row r="523" spans="3:14" ht="28" customHeight="1" x14ac:dyDescent="0.2">
      <c r="C523" s="8"/>
      <c r="I523" s="9"/>
      <c r="J523" s="9"/>
      <c r="K523" s="9"/>
      <c r="L523" s="9"/>
      <c r="N523" s="33"/>
    </row>
    <row r="524" spans="3:14" ht="28" customHeight="1" x14ac:dyDescent="0.2">
      <c r="C524" s="8"/>
      <c r="I524" s="9"/>
      <c r="J524" s="9"/>
      <c r="K524" s="9"/>
      <c r="L524" s="9"/>
      <c r="N524" s="33"/>
    </row>
    <row r="525" spans="3:14" ht="28" customHeight="1" x14ac:dyDescent="0.2">
      <c r="C525" s="8"/>
      <c r="I525" s="9"/>
      <c r="J525" s="9"/>
      <c r="K525" s="9"/>
      <c r="L525" s="9"/>
      <c r="N525" s="33"/>
    </row>
    <row r="526" spans="3:14" ht="28" customHeight="1" x14ac:dyDescent="0.2">
      <c r="C526" s="8"/>
      <c r="I526" s="9"/>
      <c r="J526" s="9"/>
      <c r="K526" s="9"/>
      <c r="L526" s="9"/>
      <c r="N526" s="33"/>
    </row>
    <row r="527" spans="3:14" ht="28" customHeight="1" x14ac:dyDescent="0.2">
      <c r="C527" s="8"/>
      <c r="I527" s="9"/>
      <c r="J527" s="9"/>
      <c r="K527" s="9"/>
      <c r="L527" s="9"/>
      <c r="N527" s="33"/>
    </row>
    <row r="528" spans="3:14" ht="28" customHeight="1" x14ac:dyDescent="0.2">
      <c r="C528" s="8"/>
      <c r="I528" s="9"/>
      <c r="J528" s="9"/>
      <c r="K528" s="9"/>
      <c r="L528" s="9"/>
      <c r="N528" s="33"/>
    </row>
    <row r="529" spans="3:14" ht="28" customHeight="1" x14ac:dyDescent="0.2">
      <c r="C529" s="8"/>
      <c r="I529" s="9"/>
      <c r="J529" s="9"/>
      <c r="K529" s="9"/>
      <c r="L529" s="9"/>
      <c r="N529" s="33"/>
    </row>
    <row r="530" spans="3:14" ht="28" customHeight="1" x14ac:dyDescent="0.2">
      <c r="C530" s="8"/>
      <c r="I530" s="9"/>
      <c r="J530" s="9"/>
      <c r="K530" s="9"/>
      <c r="L530" s="9"/>
      <c r="N530" s="33"/>
    </row>
    <row r="531" spans="3:14" ht="28" customHeight="1" x14ac:dyDescent="0.2">
      <c r="C531" s="8"/>
      <c r="I531" s="9"/>
      <c r="J531" s="9"/>
      <c r="K531" s="9"/>
      <c r="L531" s="9"/>
      <c r="N531" s="33"/>
    </row>
    <row r="532" spans="3:14" ht="28" customHeight="1" x14ac:dyDescent="0.2">
      <c r="C532" s="8"/>
      <c r="I532" s="9"/>
      <c r="J532" s="9"/>
      <c r="K532" s="9"/>
      <c r="L532" s="9"/>
      <c r="N532" s="33"/>
    </row>
    <row r="533" spans="3:14" ht="28" customHeight="1" x14ac:dyDescent="0.2">
      <c r="C533" s="8"/>
      <c r="I533" s="9"/>
      <c r="J533" s="9"/>
      <c r="K533" s="9"/>
      <c r="L533" s="9"/>
      <c r="N533" s="33"/>
    </row>
    <row r="534" spans="3:14" ht="28" customHeight="1" x14ac:dyDescent="0.2">
      <c r="C534" s="8"/>
      <c r="I534" s="9"/>
      <c r="J534" s="9"/>
      <c r="K534" s="9"/>
      <c r="L534" s="9"/>
      <c r="N534" s="33"/>
    </row>
    <row r="535" spans="3:14" ht="28" customHeight="1" x14ac:dyDescent="0.2">
      <c r="C535" s="8"/>
      <c r="I535" s="9"/>
      <c r="J535" s="9"/>
      <c r="K535" s="9"/>
      <c r="L535" s="9"/>
      <c r="N535" s="33"/>
    </row>
    <row r="536" spans="3:14" ht="28" customHeight="1" x14ac:dyDescent="0.2">
      <c r="C536" s="8"/>
      <c r="I536" s="9"/>
      <c r="J536" s="9"/>
      <c r="K536" s="9"/>
      <c r="L536" s="9"/>
      <c r="N536" s="33"/>
    </row>
    <row r="537" spans="3:14" ht="28" customHeight="1" x14ac:dyDescent="0.2">
      <c r="C537" s="8"/>
      <c r="I537" s="9"/>
      <c r="J537" s="9"/>
      <c r="K537" s="9"/>
      <c r="L537" s="9"/>
      <c r="N537" s="33"/>
    </row>
    <row r="538" spans="3:14" ht="28" customHeight="1" x14ac:dyDescent="0.2">
      <c r="C538" s="8"/>
      <c r="I538" s="9"/>
      <c r="J538" s="9"/>
      <c r="K538" s="9"/>
      <c r="L538" s="9"/>
      <c r="N538" s="33"/>
    </row>
    <row r="539" spans="3:14" ht="28" customHeight="1" x14ac:dyDescent="0.2">
      <c r="C539" s="8"/>
      <c r="I539" s="9"/>
      <c r="J539" s="9"/>
      <c r="K539" s="9"/>
      <c r="L539" s="9"/>
      <c r="N539" s="33"/>
    </row>
    <row r="540" spans="3:14" ht="28" customHeight="1" x14ac:dyDescent="0.2">
      <c r="C540" s="8"/>
      <c r="I540" s="9"/>
      <c r="J540" s="9"/>
      <c r="K540" s="9"/>
      <c r="L540" s="9"/>
      <c r="N540" s="33"/>
    </row>
    <row r="541" spans="3:14" ht="28" customHeight="1" x14ac:dyDescent="0.2">
      <c r="C541" s="8"/>
      <c r="I541" s="9"/>
      <c r="J541" s="9"/>
      <c r="K541" s="9"/>
      <c r="L541" s="9"/>
      <c r="N541" s="33"/>
    </row>
    <row r="542" spans="3:14" ht="28" customHeight="1" x14ac:dyDescent="0.2">
      <c r="C542" s="8"/>
      <c r="I542" s="9"/>
      <c r="J542" s="9"/>
      <c r="K542" s="9"/>
      <c r="L542" s="9"/>
      <c r="N542" s="33"/>
    </row>
    <row r="543" spans="3:14" ht="28" customHeight="1" x14ac:dyDescent="0.2">
      <c r="C543" s="8"/>
      <c r="I543" s="9"/>
      <c r="J543" s="9"/>
      <c r="K543" s="9"/>
      <c r="L543" s="9"/>
      <c r="N543" s="33"/>
    </row>
    <row r="544" spans="3:14" ht="28" customHeight="1" x14ac:dyDescent="0.2">
      <c r="C544" s="8"/>
      <c r="I544" s="9"/>
      <c r="J544" s="9"/>
      <c r="K544" s="9"/>
      <c r="L544" s="9"/>
      <c r="N544" s="33"/>
    </row>
    <row r="545" spans="3:14" ht="28" customHeight="1" x14ac:dyDescent="0.2">
      <c r="C545" s="8"/>
      <c r="I545" s="9"/>
      <c r="J545" s="9"/>
      <c r="K545" s="9"/>
      <c r="L545" s="9"/>
      <c r="N545" s="33"/>
    </row>
    <row r="546" spans="3:14" ht="28" customHeight="1" x14ac:dyDescent="0.2">
      <c r="C546" s="8"/>
      <c r="I546" s="9"/>
      <c r="J546" s="9"/>
      <c r="K546" s="9"/>
      <c r="L546" s="9"/>
      <c r="N546" s="33"/>
    </row>
    <row r="547" spans="3:14" ht="28" customHeight="1" x14ac:dyDescent="0.2">
      <c r="C547" s="8"/>
      <c r="I547" s="9"/>
      <c r="J547" s="9"/>
      <c r="K547" s="9"/>
      <c r="L547" s="9"/>
      <c r="N547" s="33"/>
    </row>
    <row r="548" spans="3:14" ht="28" customHeight="1" x14ac:dyDescent="0.2">
      <c r="C548" s="8"/>
      <c r="I548" s="9"/>
      <c r="J548" s="9"/>
      <c r="K548" s="9"/>
      <c r="L548" s="9"/>
      <c r="N548" s="33"/>
    </row>
    <row r="549" spans="3:14" ht="28" customHeight="1" x14ac:dyDescent="0.2">
      <c r="C549" s="8"/>
      <c r="I549" s="9"/>
      <c r="J549" s="9"/>
      <c r="K549" s="9"/>
      <c r="L549" s="9"/>
      <c r="N549" s="33"/>
    </row>
    <row r="550" spans="3:14" ht="28" customHeight="1" x14ac:dyDescent="0.2">
      <c r="C550" s="8"/>
      <c r="I550" s="9"/>
      <c r="J550" s="9"/>
      <c r="K550" s="9"/>
      <c r="L550" s="9"/>
      <c r="N550" s="33"/>
    </row>
    <row r="551" spans="3:14" ht="28" customHeight="1" x14ac:dyDescent="0.2">
      <c r="C551" s="8"/>
      <c r="I551" s="9"/>
      <c r="J551" s="9"/>
      <c r="K551" s="9"/>
      <c r="L551" s="9"/>
      <c r="N551" s="33"/>
    </row>
    <row r="552" spans="3:14" ht="28" customHeight="1" x14ac:dyDescent="0.2">
      <c r="C552" s="8"/>
      <c r="I552" s="9"/>
      <c r="J552" s="9"/>
      <c r="K552" s="9"/>
      <c r="L552" s="9"/>
      <c r="N552" s="33"/>
    </row>
    <row r="553" spans="3:14" ht="28" customHeight="1" x14ac:dyDescent="0.2">
      <c r="C553" s="8"/>
      <c r="I553" s="9"/>
      <c r="J553" s="9"/>
      <c r="K553" s="9"/>
      <c r="L553" s="9"/>
      <c r="N553" s="33"/>
    </row>
    <row r="554" spans="3:14" ht="28" customHeight="1" x14ac:dyDescent="0.2">
      <c r="C554" s="8"/>
      <c r="I554" s="9"/>
      <c r="J554" s="9"/>
      <c r="K554" s="9"/>
      <c r="L554" s="9"/>
      <c r="N554" s="33"/>
    </row>
    <row r="555" spans="3:14" ht="28" customHeight="1" x14ac:dyDescent="0.2">
      <c r="C555" s="8"/>
      <c r="I555" s="9"/>
      <c r="J555" s="9"/>
      <c r="K555" s="9"/>
      <c r="L555" s="9"/>
      <c r="N555" s="33"/>
    </row>
    <row r="556" spans="3:14" ht="28" customHeight="1" x14ac:dyDescent="0.2">
      <c r="C556" s="8"/>
      <c r="I556" s="9"/>
      <c r="J556" s="9"/>
      <c r="K556" s="9"/>
      <c r="L556" s="9"/>
      <c r="N556" s="33"/>
    </row>
    <row r="557" spans="3:14" ht="28" customHeight="1" x14ac:dyDescent="0.2">
      <c r="C557" s="8"/>
      <c r="I557" s="9"/>
      <c r="J557" s="9"/>
      <c r="K557" s="9"/>
      <c r="L557" s="9"/>
      <c r="N557" s="33"/>
    </row>
    <row r="558" spans="3:14" ht="28" customHeight="1" x14ac:dyDescent="0.2">
      <c r="C558" s="8"/>
      <c r="I558" s="9"/>
      <c r="J558" s="9"/>
      <c r="K558" s="9"/>
      <c r="L558" s="9"/>
      <c r="N558" s="33"/>
    </row>
    <row r="559" spans="3:14" ht="28" customHeight="1" x14ac:dyDescent="0.2">
      <c r="C559" s="8"/>
      <c r="I559" s="9"/>
      <c r="J559" s="9"/>
      <c r="K559" s="9"/>
      <c r="L559" s="9"/>
      <c r="N559" s="33"/>
    </row>
    <row r="560" spans="3:14" ht="28" customHeight="1" x14ac:dyDescent="0.2">
      <c r="C560" s="8"/>
      <c r="I560" s="9"/>
      <c r="J560" s="9"/>
      <c r="K560" s="9"/>
      <c r="L560" s="9"/>
      <c r="N560" s="33"/>
    </row>
    <row r="561" spans="3:14" ht="28" customHeight="1" x14ac:dyDescent="0.2">
      <c r="C561" s="8"/>
      <c r="I561" s="9"/>
      <c r="J561" s="9"/>
      <c r="K561" s="9"/>
      <c r="L561" s="9"/>
      <c r="N561" s="33"/>
    </row>
    <row r="562" spans="3:14" ht="28" customHeight="1" x14ac:dyDescent="0.2">
      <c r="C562" s="8"/>
      <c r="I562" s="9"/>
      <c r="J562" s="9"/>
      <c r="K562" s="9"/>
      <c r="L562" s="9"/>
      <c r="N562" s="33"/>
    </row>
    <row r="563" spans="3:14" ht="28" customHeight="1" x14ac:dyDescent="0.2">
      <c r="C563" s="8"/>
      <c r="I563" s="9"/>
      <c r="J563" s="9"/>
      <c r="K563" s="9"/>
      <c r="L563" s="9"/>
      <c r="N563" s="33"/>
    </row>
    <row r="564" spans="3:14" ht="28" customHeight="1" x14ac:dyDescent="0.2">
      <c r="C564" s="8"/>
      <c r="I564" s="9"/>
      <c r="J564" s="9"/>
      <c r="K564" s="9"/>
      <c r="L564" s="9"/>
      <c r="N564" s="33"/>
    </row>
    <row r="565" spans="3:14" ht="28" customHeight="1" x14ac:dyDescent="0.2">
      <c r="C565" s="8"/>
      <c r="I565" s="9"/>
      <c r="J565" s="9"/>
      <c r="K565" s="9"/>
      <c r="L565" s="9"/>
      <c r="N565" s="33"/>
    </row>
    <row r="566" spans="3:14" ht="28" customHeight="1" x14ac:dyDescent="0.2">
      <c r="C566" s="8"/>
      <c r="I566" s="9"/>
      <c r="J566" s="9"/>
      <c r="K566" s="9"/>
      <c r="L566" s="9"/>
      <c r="N566" s="33"/>
    </row>
    <row r="567" spans="3:14" ht="28" customHeight="1" x14ac:dyDescent="0.2">
      <c r="C567" s="8"/>
      <c r="I567" s="9"/>
      <c r="J567" s="9"/>
      <c r="K567" s="9"/>
      <c r="L567" s="9"/>
      <c r="N567" s="33"/>
    </row>
    <row r="568" spans="3:14" ht="28" customHeight="1" x14ac:dyDescent="0.2">
      <c r="C568" s="8"/>
      <c r="I568" s="9"/>
      <c r="J568" s="9"/>
      <c r="K568" s="9"/>
      <c r="L568" s="9"/>
      <c r="N568" s="33"/>
    </row>
    <row r="569" spans="3:14" ht="28" customHeight="1" x14ac:dyDescent="0.2">
      <c r="C569" s="8"/>
      <c r="I569" s="9"/>
      <c r="J569" s="9"/>
      <c r="K569" s="9"/>
      <c r="L569" s="9"/>
      <c r="N569" s="33"/>
    </row>
    <row r="570" spans="3:14" ht="28" customHeight="1" x14ac:dyDescent="0.2">
      <c r="C570" s="8"/>
      <c r="I570" s="9"/>
      <c r="J570" s="9"/>
      <c r="K570" s="9"/>
      <c r="L570" s="9"/>
      <c r="N570" s="33"/>
    </row>
    <row r="571" spans="3:14" ht="28" customHeight="1" x14ac:dyDescent="0.2">
      <c r="C571" s="8"/>
      <c r="I571" s="9"/>
      <c r="J571" s="9"/>
      <c r="K571" s="9"/>
      <c r="L571" s="9"/>
      <c r="N571" s="33"/>
    </row>
    <row r="572" spans="3:14" ht="28" customHeight="1" x14ac:dyDescent="0.2">
      <c r="C572" s="8"/>
      <c r="I572" s="9"/>
      <c r="J572" s="9"/>
      <c r="K572" s="9"/>
      <c r="L572" s="9"/>
      <c r="N572" s="33"/>
    </row>
    <row r="573" spans="3:14" ht="28" customHeight="1" x14ac:dyDescent="0.2">
      <c r="C573" s="8"/>
      <c r="I573" s="9"/>
      <c r="J573" s="9"/>
      <c r="K573" s="9"/>
      <c r="L573" s="9"/>
      <c r="N573" s="33"/>
    </row>
    <row r="574" spans="3:14" ht="28" customHeight="1" x14ac:dyDescent="0.2">
      <c r="C574" s="8"/>
      <c r="I574" s="9"/>
      <c r="J574" s="9"/>
      <c r="K574" s="9"/>
      <c r="L574" s="9"/>
      <c r="N574" s="33"/>
    </row>
    <row r="575" spans="3:14" ht="28" customHeight="1" x14ac:dyDescent="0.2">
      <c r="C575" s="8"/>
      <c r="I575" s="9"/>
      <c r="J575" s="9"/>
      <c r="K575" s="9"/>
      <c r="L575" s="9"/>
      <c r="N575" s="33"/>
    </row>
    <row r="576" spans="3:14" ht="28" customHeight="1" x14ac:dyDescent="0.2">
      <c r="C576" s="8"/>
      <c r="I576" s="9"/>
      <c r="J576" s="9"/>
      <c r="K576" s="9"/>
      <c r="L576" s="9"/>
      <c r="N576" s="33"/>
    </row>
    <row r="577" spans="3:14" ht="28" customHeight="1" x14ac:dyDescent="0.2">
      <c r="C577" s="8"/>
      <c r="I577" s="9"/>
      <c r="J577" s="9"/>
      <c r="K577" s="9"/>
      <c r="L577" s="9"/>
      <c r="N577" s="33"/>
    </row>
    <row r="578" spans="3:14" ht="28" customHeight="1" x14ac:dyDescent="0.2">
      <c r="C578" s="8"/>
      <c r="I578" s="9"/>
      <c r="J578" s="9"/>
      <c r="K578" s="9"/>
      <c r="L578" s="9"/>
      <c r="N578" s="33"/>
    </row>
    <row r="579" spans="3:14" ht="28" customHeight="1" x14ac:dyDescent="0.2">
      <c r="C579" s="8"/>
      <c r="I579" s="9"/>
      <c r="J579" s="9"/>
      <c r="K579" s="9"/>
      <c r="L579" s="9"/>
      <c r="N579" s="33"/>
    </row>
    <row r="580" spans="3:14" ht="28" customHeight="1" x14ac:dyDescent="0.2">
      <c r="C580" s="8"/>
      <c r="I580" s="9"/>
      <c r="J580" s="9"/>
      <c r="K580" s="9"/>
      <c r="L580" s="9"/>
      <c r="N580" s="33"/>
    </row>
    <row r="581" spans="3:14" ht="28" customHeight="1" x14ac:dyDescent="0.2">
      <c r="C581" s="8"/>
      <c r="I581" s="9"/>
      <c r="J581" s="9"/>
      <c r="K581" s="9"/>
      <c r="L581" s="9"/>
      <c r="N581" s="33"/>
    </row>
    <row r="582" spans="3:14" ht="28" customHeight="1" x14ac:dyDescent="0.2">
      <c r="C582" s="8"/>
      <c r="I582" s="9"/>
      <c r="J582" s="9"/>
      <c r="K582" s="9"/>
      <c r="L582" s="9"/>
      <c r="N582" s="33"/>
    </row>
    <row r="583" spans="3:14" ht="28" customHeight="1" x14ac:dyDescent="0.2">
      <c r="C583" s="8"/>
      <c r="I583" s="9"/>
      <c r="J583" s="9"/>
      <c r="K583" s="9"/>
      <c r="L583" s="9"/>
      <c r="N583" s="33"/>
    </row>
    <row r="584" spans="3:14" ht="28" customHeight="1" x14ac:dyDescent="0.2">
      <c r="C584" s="8"/>
      <c r="I584" s="9"/>
      <c r="J584" s="9"/>
      <c r="K584" s="9"/>
      <c r="L584" s="9"/>
      <c r="N584" s="33"/>
    </row>
    <row r="585" spans="3:14" ht="28" customHeight="1" x14ac:dyDescent="0.2">
      <c r="C585" s="8"/>
      <c r="I585" s="9"/>
      <c r="J585" s="9"/>
      <c r="K585" s="9"/>
      <c r="L585" s="9"/>
      <c r="N585" s="33"/>
    </row>
    <row r="586" spans="3:14" ht="28" customHeight="1" x14ac:dyDescent="0.2">
      <c r="C586" s="8"/>
      <c r="I586" s="9"/>
      <c r="J586" s="9"/>
      <c r="K586" s="9"/>
      <c r="L586" s="9"/>
      <c r="N586" s="33"/>
    </row>
    <row r="587" spans="3:14" ht="28" customHeight="1" x14ac:dyDescent="0.2">
      <c r="C587" s="8"/>
      <c r="I587" s="9"/>
      <c r="J587" s="9"/>
      <c r="K587" s="9"/>
      <c r="L587" s="9"/>
      <c r="N587" s="33"/>
    </row>
    <row r="588" spans="3:14" ht="28" customHeight="1" x14ac:dyDescent="0.2">
      <c r="C588" s="8"/>
      <c r="I588" s="9"/>
      <c r="J588" s="9"/>
      <c r="K588" s="9"/>
      <c r="L588" s="9"/>
      <c r="N588" s="33"/>
    </row>
    <row r="589" spans="3:14" ht="28" customHeight="1" x14ac:dyDescent="0.2">
      <c r="C589" s="8"/>
      <c r="I589" s="9"/>
      <c r="J589" s="9"/>
      <c r="K589" s="9"/>
      <c r="L589" s="9"/>
      <c r="N589" s="33"/>
    </row>
    <row r="590" spans="3:14" ht="28" customHeight="1" x14ac:dyDescent="0.2">
      <c r="C590" s="8"/>
      <c r="I590" s="9"/>
      <c r="J590" s="9"/>
      <c r="K590" s="9"/>
      <c r="L590" s="9"/>
      <c r="N590" s="33"/>
    </row>
    <row r="591" spans="3:14" ht="28" customHeight="1" x14ac:dyDescent="0.2">
      <c r="C591" s="8"/>
      <c r="I591" s="9"/>
      <c r="J591" s="9"/>
      <c r="K591" s="9"/>
      <c r="L591" s="9"/>
      <c r="N591" s="33"/>
    </row>
    <row r="592" spans="3:14" ht="28" customHeight="1" x14ac:dyDescent="0.2">
      <c r="C592" s="8"/>
      <c r="I592" s="9"/>
      <c r="J592" s="9"/>
      <c r="K592" s="9"/>
      <c r="L592" s="9"/>
      <c r="N592" s="33"/>
    </row>
    <row r="593" spans="3:14" ht="28" customHeight="1" x14ac:dyDescent="0.2">
      <c r="C593" s="8"/>
      <c r="I593" s="9"/>
      <c r="J593" s="9"/>
      <c r="K593" s="9"/>
      <c r="L593" s="9"/>
      <c r="N593" s="33"/>
    </row>
    <row r="594" spans="3:14" ht="28" customHeight="1" x14ac:dyDescent="0.2">
      <c r="C594" s="8"/>
      <c r="I594" s="9"/>
      <c r="J594" s="9"/>
      <c r="K594" s="9"/>
      <c r="L594" s="9"/>
      <c r="N594" s="33"/>
    </row>
    <row r="595" spans="3:14" ht="28" customHeight="1" x14ac:dyDescent="0.2">
      <c r="C595" s="8"/>
      <c r="I595" s="9"/>
      <c r="J595" s="9"/>
      <c r="K595" s="9"/>
      <c r="L595" s="9"/>
      <c r="N595" s="33"/>
    </row>
    <row r="596" spans="3:14" ht="28" customHeight="1" x14ac:dyDescent="0.2">
      <c r="C596" s="8"/>
      <c r="I596" s="9"/>
      <c r="J596" s="9"/>
      <c r="K596" s="9"/>
      <c r="L596" s="9"/>
      <c r="N596" s="33"/>
    </row>
    <row r="597" spans="3:14" ht="28" customHeight="1" x14ac:dyDescent="0.2">
      <c r="C597" s="8"/>
      <c r="I597" s="9"/>
      <c r="J597" s="9"/>
      <c r="K597" s="9"/>
      <c r="L597" s="9"/>
      <c r="N597" s="33"/>
    </row>
    <row r="598" spans="3:14" ht="28" customHeight="1" x14ac:dyDescent="0.2">
      <c r="C598" s="8"/>
      <c r="I598" s="9"/>
      <c r="J598" s="9"/>
      <c r="K598" s="9"/>
      <c r="L598" s="9"/>
      <c r="N598" s="33"/>
    </row>
    <row r="599" spans="3:14" ht="28" customHeight="1" x14ac:dyDescent="0.2">
      <c r="C599" s="8"/>
      <c r="I599" s="9"/>
      <c r="J599" s="9"/>
      <c r="K599" s="9"/>
      <c r="L599" s="9"/>
      <c r="N599" s="33"/>
    </row>
    <row r="600" spans="3:14" ht="28" customHeight="1" x14ac:dyDescent="0.2">
      <c r="C600" s="8"/>
      <c r="I600" s="9"/>
      <c r="J600" s="9"/>
      <c r="K600" s="9"/>
      <c r="L600" s="9"/>
      <c r="N600" s="33"/>
    </row>
    <row r="601" spans="3:14" ht="28" customHeight="1" x14ac:dyDescent="0.2">
      <c r="C601" s="8"/>
      <c r="I601" s="9"/>
      <c r="J601" s="9"/>
      <c r="K601" s="9"/>
      <c r="L601" s="9"/>
      <c r="N601" s="33"/>
    </row>
    <row r="602" spans="3:14" ht="28" customHeight="1" x14ac:dyDescent="0.2">
      <c r="C602" s="8"/>
      <c r="I602" s="9"/>
      <c r="J602" s="9"/>
      <c r="K602" s="9"/>
      <c r="L602" s="9"/>
      <c r="N602" s="33"/>
    </row>
    <row r="603" spans="3:14" ht="28" customHeight="1" x14ac:dyDescent="0.2">
      <c r="C603" s="8"/>
      <c r="I603" s="9"/>
      <c r="J603" s="9"/>
      <c r="K603" s="9"/>
      <c r="L603" s="9"/>
      <c r="N603" s="33"/>
    </row>
    <row r="604" spans="3:14" ht="28" customHeight="1" x14ac:dyDescent="0.2">
      <c r="C604" s="8"/>
      <c r="I604" s="9"/>
      <c r="J604" s="9"/>
      <c r="K604" s="9"/>
      <c r="L604" s="9"/>
      <c r="N604" s="33"/>
    </row>
    <row r="605" spans="3:14" ht="28" customHeight="1" x14ac:dyDescent="0.2">
      <c r="C605" s="8"/>
      <c r="I605" s="9"/>
      <c r="J605" s="9"/>
      <c r="K605" s="9"/>
      <c r="L605" s="9"/>
      <c r="N605" s="33"/>
    </row>
    <row r="606" spans="3:14" ht="28" customHeight="1" x14ac:dyDescent="0.2">
      <c r="C606" s="8"/>
      <c r="I606" s="9"/>
      <c r="J606" s="9"/>
      <c r="K606" s="9"/>
      <c r="L606" s="9"/>
      <c r="N606" s="33"/>
    </row>
    <row r="607" spans="3:14" ht="28" customHeight="1" x14ac:dyDescent="0.2">
      <c r="C607" s="8"/>
      <c r="I607" s="9"/>
      <c r="J607" s="9"/>
      <c r="K607" s="9"/>
      <c r="L607" s="9"/>
      <c r="N607" s="33"/>
    </row>
    <row r="608" spans="3:14" ht="28" customHeight="1" x14ac:dyDescent="0.2">
      <c r="C608" s="8"/>
      <c r="I608" s="9"/>
      <c r="J608" s="9"/>
      <c r="K608" s="9"/>
      <c r="L608" s="9"/>
      <c r="N608" s="33"/>
    </row>
    <row r="609" spans="3:14" ht="28" customHeight="1" x14ac:dyDescent="0.2">
      <c r="C609" s="8"/>
      <c r="I609" s="9"/>
      <c r="J609" s="9"/>
      <c r="K609" s="9"/>
      <c r="L609" s="9"/>
      <c r="N609" s="33"/>
    </row>
    <row r="610" spans="3:14" ht="28" customHeight="1" x14ac:dyDescent="0.2">
      <c r="C610" s="8"/>
      <c r="I610" s="9"/>
      <c r="J610" s="9"/>
      <c r="K610" s="9"/>
      <c r="L610" s="9"/>
      <c r="N610" s="33"/>
    </row>
    <row r="611" spans="3:14" ht="28" customHeight="1" x14ac:dyDescent="0.2">
      <c r="C611" s="8"/>
      <c r="I611" s="9"/>
      <c r="J611" s="9"/>
      <c r="K611" s="9"/>
      <c r="L611" s="9"/>
      <c r="N611" s="33"/>
    </row>
    <row r="612" spans="3:14" ht="28" customHeight="1" x14ac:dyDescent="0.2">
      <c r="C612" s="8"/>
      <c r="I612" s="9"/>
      <c r="J612" s="9"/>
      <c r="K612" s="9"/>
      <c r="L612" s="9"/>
      <c r="N612" s="33"/>
    </row>
    <row r="613" spans="3:14" ht="28" customHeight="1" x14ac:dyDescent="0.2">
      <c r="C613" s="8"/>
      <c r="I613" s="9"/>
      <c r="J613" s="9"/>
      <c r="K613" s="9"/>
      <c r="L613" s="9"/>
      <c r="N613" s="33"/>
    </row>
    <row r="614" spans="3:14" ht="28" customHeight="1" x14ac:dyDescent="0.2">
      <c r="C614" s="8"/>
      <c r="I614" s="9"/>
      <c r="J614" s="9"/>
      <c r="K614" s="9"/>
      <c r="L614" s="9"/>
      <c r="N614" s="33"/>
    </row>
    <row r="615" spans="3:14" ht="28" customHeight="1" x14ac:dyDescent="0.2">
      <c r="C615" s="8"/>
      <c r="I615" s="9"/>
      <c r="J615" s="9"/>
      <c r="K615" s="9"/>
      <c r="L615" s="9"/>
      <c r="N615" s="33"/>
    </row>
    <row r="616" spans="3:14" ht="28" customHeight="1" x14ac:dyDescent="0.2">
      <c r="C616" s="8"/>
      <c r="I616" s="9"/>
      <c r="J616" s="9"/>
      <c r="K616" s="9"/>
      <c r="L616" s="9"/>
      <c r="N616" s="33"/>
    </row>
    <row r="617" spans="3:14" ht="28" customHeight="1" x14ac:dyDescent="0.2">
      <c r="C617" s="8"/>
      <c r="I617" s="9"/>
      <c r="J617" s="9"/>
      <c r="K617" s="9"/>
      <c r="L617" s="9"/>
      <c r="N617" s="33"/>
    </row>
    <row r="618" spans="3:14" ht="28" customHeight="1" x14ac:dyDescent="0.2">
      <c r="C618" s="8"/>
      <c r="I618" s="9"/>
      <c r="J618" s="9"/>
      <c r="K618" s="9"/>
      <c r="L618" s="9"/>
      <c r="N618" s="33"/>
    </row>
    <row r="619" spans="3:14" ht="28" customHeight="1" x14ac:dyDescent="0.2">
      <c r="C619" s="8"/>
      <c r="I619" s="9"/>
      <c r="J619" s="9"/>
      <c r="K619" s="9"/>
      <c r="L619" s="9"/>
      <c r="N619" s="33"/>
    </row>
    <row r="620" spans="3:14" ht="28" customHeight="1" x14ac:dyDescent="0.2">
      <c r="C620" s="8"/>
      <c r="I620" s="9"/>
      <c r="J620" s="9"/>
      <c r="K620" s="9"/>
      <c r="L620" s="9"/>
      <c r="N620" s="33"/>
    </row>
    <row r="621" spans="3:14" ht="28" customHeight="1" x14ac:dyDescent="0.2">
      <c r="C621" s="8"/>
      <c r="I621" s="9"/>
      <c r="J621" s="9"/>
      <c r="K621" s="9"/>
      <c r="L621" s="9"/>
      <c r="N621" s="33"/>
    </row>
    <row r="622" spans="3:14" ht="28" customHeight="1" x14ac:dyDescent="0.2">
      <c r="C622" s="8"/>
      <c r="I622" s="9"/>
      <c r="J622" s="9"/>
      <c r="K622" s="9"/>
      <c r="L622" s="9"/>
      <c r="N622" s="33"/>
    </row>
    <row r="623" spans="3:14" ht="28" customHeight="1" x14ac:dyDescent="0.2">
      <c r="C623" s="8"/>
      <c r="I623" s="9"/>
      <c r="J623" s="9"/>
      <c r="K623" s="9"/>
      <c r="L623" s="9"/>
      <c r="N623" s="33"/>
    </row>
    <row r="624" spans="3:14" ht="28" customHeight="1" x14ac:dyDescent="0.2">
      <c r="C624" s="8"/>
      <c r="I624" s="9"/>
      <c r="J624" s="9"/>
      <c r="K624" s="9"/>
      <c r="L624" s="9"/>
      <c r="N624" s="33"/>
    </row>
    <row r="625" spans="3:14" ht="28" customHeight="1" x14ac:dyDescent="0.2">
      <c r="C625" s="8"/>
      <c r="I625" s="9"/>
      <c r="J625" s="9"/>
      <c r="K625" s="9"/>
      <c r="L625" s="9"/>
      <c r="N625" s="33"/>
    </row>
    <row r="626" spans="3:14" ht="28" customHeight="1" x14ac:dyDescent="0.2">
      <c r="C626" s="8"/>
      <c r="I626" s="9"/>
      <c r="J626" s="9"/>
      <c r="K626" s="9"/>
      <c r="L626" s="9"/>
      <c r="N626" s="33"/>
    </row>
    <row r="627" spans="3:14" ht="28" customHeight="1" x14ac:dyDescent="0.2">
      <c r="C627" s="8"/>
      <c r="I627" s="9"/>
      <c r="J627" s="9"/>
      <c r="K627" s="9"/>
      <c r="L627" s="9"/>
      <c r="N627" s="33"/>
    </row>
    <row r="628" spans="3:14" ht="28" customHeight="1" x14ac:dyDescent="0.2">
      <c r="C628" s="8"/>
      <c r="I628" s="9"/>
      <c r="J628" s="9"/>
      <c r="K628" s="9"/>
      <c r="L628" s="9"/>
      <c r="N628" s="33"/>
    </row>
    <row r="629" spans="3:14" ht="28" customHeight="1" x14ac:dyDescent="0.2">
      <c r="C629" s="8"/>
      <c r="I629" s="9"/>
      <c r="J629" s="9"/>
      <c r="K629" s="9"/>
      <c r="L629" s="9"/>
      <c r="N629" s="33"/>
    </row>
    <row r="630" spans="3:14" ht="28" customHeight="1" x14ac:dyDescent="0.2">
      <c r="C630" s="8"/>
      <c r="I630" s="9"/>
      <c r="J630" s="9"/>
      <c r="K630" s="9"/>
      <c r="L630" s="9"/>
      <c r="N630" s="33"/>
    </row>
    <row r="631" spans="3:14" ht="28" customHeight="1" x14ac:dyDescent="0.2">
      <c r="C631" s="8"/>
      <c r="I631" s="9"/>
      <c r="J631" s="9"/>
      <c r="K631" s="9"/>
      <c r="L631" s="9"/>
      <c r="N631" s="33"/>
    </row>
    <row r="632" spans="3:14" ht="28" customHeight="1" x14ac:dyDescent="0.2">
      <c r="C632" s="8"/>
      <c r="I632" s="9"/>
      <c r="J632" s="9"/>
      <c r="K632" s="9"/>
      <c r="L632" s="9"/>
      <c r="N632" s="33"/>
    </row>
    <row r="633" spans="3:14" ht="28" customHeight="1" x14ac:dyDescent="0.2">
      <c r="C633" s="8"/>
      <c r="I633" s="9"/>
      <c r="J633" s="9"/>
      <c r="K633" s="9"/>
      <c r="L633" s="9"/>
      <c r="N633" s="33"/>
    </row>
    <row r="634" spans="3:14" ht="28" customHeight="1" x14ac:dyDescent="0.2">
      <c r="C634" s="8"/>
      <c r="I634" s="9"/>
      <c r="J634" s="9"/>
      <c r="K634" s="9"/>
      <c r="L634" s="9"/>
      <c r="N634" s="33"/>
    </row>
    <row r="635" spans="3:14" ht="28" customHeight="1" x14ac:dyDescent="0.2">
      <c r="C635" s="8"/>
      <c r="I635" s="9"/>
      <c r="J635" s="9"/>
      <c r="K635" s="9"/>
      <c r="L635" s="9"/>
      <c r="N635" s="33"/>
    </row>
    <row r="636" spans="3:14" ht="28" customHeight="1" x14ac:dyDescent="0.2">
      <c r="C636" s="8"/>
      <c r="I636" s="9"/>
      <c r="J636" s="9"/>
      <c r="K636" s="9"/>
      <c r="L636" s="9"/>
      <c r="N636" s="33"/>
    </row>
    <row r="637" spans="3:14" ht="28" customHeight="1" x14ac:dyDescent="0.2">
      <c r="C637" s="8"/>
      <c r="I637" s="9"/>
      <c r="J637" s="9"/>
      <c r="K637" s="9"/>
      <c r="L637" s="9"/>
      <c r="N637" s="33"/>
    </row>
    <row r="638" spans="3:14" ht="28" customHeight="1" x14ac:dyDescent="0.2">
      <c r="C638" s="8"/>
      <c r="I638" s="9"/>
      <c r="J638" s="9"/>
      <c r="K638" s="9"/>
      <c r="L638" s="9"/>
      <c r="N638" s="33"/>
    </row>
    <row r="639" spans="3:14" ht="28" customHeight="1" x14ac:dyDescent="0.2">
      <c r="C639" s="8"/>
      <c r="I639" s="9"/>
      <c r="J639" s="9"/>
      <c r="K639" s="9"/>
      <c r="L639" s="9"/>
      <c r="N639" s="33"/>
    </row>
    <row r="640" spans="3:14" ht="28" customHeight="1" x14ac:dyDescent="0.2">
      <c r="C640" s="8"/>
      <c r="I640" s="9"/>
      <c r="J640" s="9"/>
      <c r="K640" s="9"/>
      <c r="L640" s="9"/>
      <c r="N640" s="33"/>
    </row>
    <row r="641" spans="3:14" ht="28" customHeight="1" x14ac:dyDescent="0.2">
      <c r="C641" s="8"/>
      <c r="I641" s="9"/>
      <c r="J641" s="9"/>
      <c r="K641" s="9"/>
      <c r="L641" s="9"/>
      <c r="N641" s="33"/>
    </row>
    <row r="642" spans="3:14" ht="28" customHeight="1" x14ac:dyDescent="0.2">
      <c r="C642" s="8"/>
      <c r="I642" s="9"/>
      <c r="J642" s="9"/>
      <c r="K642" s="9"/>
      <c r="L642" s="9"/>
      <c r="N642" s="33"/>
    </row>
    <row r="643" spans="3:14" ht="28" customHeight="1" x14ac:dyDescent="0.2">
      <c r="C643" s="8"/>
      <c r="I643" s="9"/>
      <c r="J643" s="9"/>
      <c r="K643" s="9"/>
      <c r="L643" s="9"/>
      <c r="N643" s="33"/>
    </row>
    <row r="644" spans="3:14" ht="28" customHeight="1" x14ac:dyDescent="0.2">
      <c r="C644" s="8"/>
      <c r="I644" s="9"/>
      <c r="J644" s="9"/>
      <c r="K644" s="9"/>
      <c r="L644" s="9"/>
      <c r="N644" s="33"/>
    </row>
    <row r="645" spans="3:14" ht="28" customHeight="1" x14ac:dyDescent="0.2">
      <c r="C645" s="8"/>
      <c r="I645" s="9"/>
      <c r="J645" s="9"/>
      <c r="K645" s="9"/>
      <c r="L645" s="9"/>
      <c r="N645" s="33"/>
    </row>
    <row r="646" spans="3:14" ht="28" customHeight="1" x14ac:dyDescent="0.2">
      <c r="C646" s="8"/>
      <c r="I646" s="9"/>
      <c r="J646" s="9"/>
      <c r="K646" s="9"/>
      <c r="L646" s="9"/>
      <c r="N646" s="33"/>
    </row>
    <row r="647" spans="3:14" ht="28" customHeight="1" x14ac:dyDescent="0.2">
      <c r="C647" s="8"/>
      <c r="I647" s="9"/>
      <c r="J647" s="9"/>
      <c r="K647" s="9"/>
      <c r="L647" s="9"/>
      <c r="N647" s="33"/>
    </row>
    <row r="648" spans="3:14" ht="28" customHeight="1" x14ac:dyDescent="0.2">
      <c r="C648" s="8"/>
      <c r="I648" s="9"/>
      <c r="J648" s="9"/>
      <c r="K648" s="9"/>
      <c r="L648" s="9"/>
      <c r="N648" s="33"/>
    </row>
    <row r="649" spans="3:14" ht="28" customHeight="1" x14ac:dyDescent="0.2">
      <c r="C649" s="8"/>
      <c r="I649" s="9"/>
      <c r="J649" s="9"/>
      <c r="K649" s="9"/>
      <c r="L649" s="9"/>
      <c r="N649" s="33"/>
    </row>
    <row r="650" spans="3:14" ht="28" customHeight="1" x14ac:dyDescent="0.2">
      <c r="C650" s="8"/>
      <c r="I650" s="9"/>
      <c r="J650" s="9"/>
      <c r="K650" s="9"/>
      <c r="L650" s="9"/>
      <c r="N650" s="33"/>
    </row>
    <row r="651" spans="3:14" ht="28" customHeight="1" x14ac:dyDescent="0.2">
      <c r="C651" s="8"/>
      <c r="I651" s="9"/>
      <c r="J651" s="9"/>
      <c r="K651" s="9"/>
      <c r="L651" s="9"/>
      <c r="N651" s="33"/>
    </row>
    <row r="652" spans="3:14" ht="28" customHeight="1" x14ac:dyDescent="0.2">
      <c r="C652" s="8"/>
      <c r="I652" s="9"/>
      <c r="J652" s="9"/>
      <c r="K652" s="9"/>
      <c r="L652" s="9"/>
      <c r="N652" s="33"/>
    </row>
    <row r="653" spans="3:14" ht="28" customHeight="1" x14ac:dyDescent="0.2">
      <c r="C653" s="8"/>
      <c r="I653" s="9"/>
      <c r="J653" s="9"/>
      <c r="K653" s="9"/>
      <c r="L653" s="9"/>
      <c r="N653" s="33"/>
    </row>
    <row r="654" spans="3:14" ht="28" customHeight="1" x14ac:dyDescent="0.2">
      <c r="C654" s="8"/>
      <c r="I654" s="9"/>
      <c r="J654" s="9"/>
      <c r="K654" s="9"/>
      <c r="L654" s="9"/>
      <c r="N654" s="33"/>
    </row>
    <row r="655" spans="3:14" ht="28" customHeight="1" x14ac:dyDescent="0.2">
      <c r="C655" s="8"/>
      <c r="I655" s="9"/>
      <c r="J655" s="9"/>
      <c r="K655" s="9"/>
      <c r="L655" s="9"/>
      <c r="N655" s="33"/>
    </row>
    <row r="656" spans="3:14" ht="28" customHeight="1" x14ac:dyDescent="0.2">
      <c r="C656" s="8"/>
      <c r="I656" s="9"/>
      <c r="J656" s="9"/>
      <c r="K656" s="9"/>
      <c r="L656" s="9"/>
      <c r="N656" s="33"/>
    </row>
    <row r="657" spans="3:14" ht="28" customHeight="1" x14ac:dyDescent="0.2">
      <c r="C657" s="8"/>
      <c r="I657" s="9"/>
      <c r="J657" s="9"/>
      <c r="K657" s="9"/>
      <c r="L657" s="9"/>
      <c r="N657" s="33"/>
    </row>
    <row r="658" spans="3:14" ht="28" customHeight="1" x14ac:dyDescent="0.2">
      <c r="C658" s="8"/>
      <c r="I658" s="9"/>
      <c r="J658" s="9"/>
      <c r="K658" s="9"/>
      <c r="L658" s="9"/>
      <c r="N658" s="33"/>
    </row>
    <row r="659" spans="3:14" ht="28" customHeight="1" x14ac:dyDescent="0.2">
      <c r="C659" s="8"/>
      <c r="I659" s="9"/>
      <c r="J659" s="9"/>
      <c r="K659" s="9"/>
      <c r="L659" s="9"/>
      <c r="N659" s="33"/>
    </row>
    <row r="660" spans="3:14" ht="28" customHeight="1" x14ac:dyDescent="0.2">
      <c r="C660" s="8"/>
      <c r="I660" s="9"/>
      <c r="J660" s="9"/>
      <c r="K660" s="9"/>
      <c r="L660" s="9"/>
      <c r="N660" s="33"/>
    </row>
    <row r="661" spans="3:14" ht="28" customHeight="1" x14ac:dyDescent="0.2">
      <c r="C661" s="8"/>
      <c r="I661" s="9"/>
      <c r="J661" s="9"/>
      <c r="K661" s="9"/>
      <c r="L661" s="9"/>
      <c r="N661" s="33"/>
    </row>
    <row r="662" spans="3:14" ht="28" customHeight="1" x14ac:dyDescent="0.2">
      <c r="C662" s="8"/>
      <c r="I662" s="9"/>
      <c r="J662" s="9"/>
      <c r="K662" s="9"/>
      <c r="L662" s="9"/>
      <c r="N662" s="33"/>
    </row>
    <row r="663" spans="3:14" ht="28" customHeight="1" x14ac:dyDescent="0.2">
      <c r="C663" s="8"/>
      <c r="I663" s="9"/>
      <c r="J663" s="9"/>
      <c r="K663" s="9"/>
      <c r="L663" s="9"/>
      <c r="N663" s="33"/>
    </row>
    <row r="664" spans="3:14" ht="28" customHeight="1" x14ac:dyDescent="0.2">
      <c r="C664" s="8"/>
      <c r="I664" s="9"/>
      <c r="J664" s="9"/>
      <c r="K664" s="9"/>
      <c r="L664" s="9"/>
      <c r="N664" s="33"/>
    </row>
    <row r="665" spans="3:14" ht="28" customHeight="1" x14ac:dyDescent="0.2">
      <c r="C665" s="8"/>
      <c r="I665" s="9"/>
      <c r="J665" s="9"/>
      <c r="K665" s="9"/>
      <c r="L665" s="9"/>
      <c r="N665" s="33"/>
    </row>
    <row r="666" spans="3:14" ht="28" customHeight="1" x14ac:dyDescent="0.2">
      <c r="C666" s="8"/>
      <c r="I666" s="9"/>
      <c r="J666" s="9"/>
      <c r="K666" s="9"/>
      <c r="L666" s="9"/>
      <c r="N666" s="33"/>
    </row>
    <row r="667" spans="3:14" ht="28" customHeight="1" x14ac:dyDescent="0.2">
      <c r="C667" s="8"/>
      <c r="I667" s="9"/>
      <c r="J667" s="9"/>
      <c r="K667" s="9"/>
      <c r="L667" s="9"/>
      <c r="N667" s="33"/>
    </row>
    <row r="668" spans="3:14" ht="28" customHeight="1" x14ac:dyDescent="0.2">
      <c r="C668" s="8"/>
      <c r="I668" s="9"/>
      <c r="J668" s="9"/>
      <c r="K668" s="9"/>
      <c r="L668" s="9"/>
      <c r="N668" s="33"/>
    </row>
    <row r="669" spans="3:14" ht="28" customHeight="1" x14ac:dyDescent="0.2">
      <c r="C669" s="8"/>
      <c r="I669" s="9"/>
      <c r="J669" s="9"/>
      <c r="K669" s="9"/>
      <c r="L669" s="9"/>
      <c r="N669" s="33"/>
    </row>
    <row r="670" spans="3:14" ht="28" customHeight="1" x14ac:dyDescent="0.2">
      <c r="C670" s="8"/>
      <c r="I670" s="9"/>
      <c r="J670" s="9"/>
      <c r="K670" s="9"/>
      <c r="L670" s="9"/>
      <c r="N670" s="33"/>
    </row>
    <row r="671" spans="3:14" ht="28" customHeight="1" x14ac:dyDescent="0.2">
      <c r="C671" s="8"/>
      <c r="I671" s="9"/>
      <c r="J671" s="9"/>
      <c r="K671" s="9"/>
      <c r="L671" s="9"/>
      <c r="N671" s="33"/>
    </row>
    <row r="672" spans="3:14" ht="28" customHeight="1" x14ac:dyDescent="0.2">
      <c r="C672" s="8"/>
      <c r="I672" s="9"/>
      <c r="J672" s="9"/>
      <c r="K672" s="9"/>
      <c r="L672" s="9"/>
      <c r="N672" s="33"/>
    </row>
    <row r="673" spans="3:14" ht="28" customHeight="1" x14ac:dyDescent="0.2">
      <c r="C673" s="8"/>
      <c r="I673" s="9"/>
      <c r="J673" s="9"/>
      <c r="K673" s="9"/>
      <c r="L673" s="9"/>
      <c r="N673" s="33"/>
    </row>
    <row r="674" spans="3:14" ht="28" customHeight="1" x14ac:dyDescent="0.2">
      <c r="C674" s="8"/>
      <c r="I674" s="9"/>
      <c r="J674" s="9"/>
      <c r="K674" s="9"/>
      <c r="L674" s="9"/>
      <c r="N674" s="33"/>
    </row>
    <row r="675" spans="3:14" ht="28" customHeight="1" x14ac:dyDescent="0.2">
      <c r="C675" s="8"/>
      <c r="I675" s="9"/>
      <c r="J675" s="9"/>
      <c r="K675" s="9"/>
      <c r="L675" s="9"/>
      <c r="N675" s="33"/>
    </row>
    <row r="676" spans="3:14" ht="28" customHeight="1" x14ac:dyDescent="0.2">
      <c r="C676" s="8"/>
      <c r="I676" s="9"/>
      <c r="J676" s="9"/>
      <c r="K676" s="9"/>
      <c r="L676" s="9"/>
      <c r="N676" s="33"/>
    </row>
    <row r="677" spans="3:14" ht="28" customHeight="1" x14ac:dyDescent="0.2">
      <c r="C677" s="8"/>
      <c r="I677" s="9"/>
      <c r="J677" s="9"/>
      <c r="K677" s="9"/>
      <c r="L677" s="9"/>
      <c r="N677" s="33"/>
    </row>
    <row r="678" spans="3:14" ht="28" customHeight="1" x14ac:dyDescent="0.2">
      <c r="C678" s="8"/>
      <c r="I678" s="9"/>
      <c r="J678" s="9"/>
      <c r="K678" s="9"/>
      <c r="L678" s="9"/>
      <c r="N678" s="33"/>
    </row>
    <row r="679" spans="3:14" ht="28" customHeight="1" x14ac:dyDescent="0.2">
      <c r="C679" s="8"/>
      <c r="I679" s="9"/>
      <c r="J679" s="9"/>
      <c r="K679" s="9"/>
      <c r="L679" s="9"/>
      <c r="N679" s="33"/>
    </row>
    <row r="680" spans="3:14" ht="28" customHeight="1" x14ac:dyDescent="0.2">
      <c r="C680" s="8"/>
      <c r="I680" s="9"/>
      <c r="J680" s="9"/>
      <c r="K680" s="9"/>
      <c r="L680" s="9"/>
      <c r="N680" s="33"/>
    </row>
    <row r="681" spans="3:14" ht="28" customHeight="1" x14ac:dyDescent="0.2">
      <c r="C681" s="8"/>
      <c r="I681" s="9"/>
      <c r="J681" s="9"/>
      <c r="K681" s="9"/>
      <c r="L681" s="9"/>
      <c r="N681" s="33"/>
    </row>
    <row r="682" spans="3:14" ht="28" customHeight="1" x14ac:dyDescent="0.2">
      <c r="C682" s="8"/>
      <c r="I682" s="9"/>
      <c r="J682" s="9"/>
      <c r="K682" s="9"/>
      <c r="L682" s="9"/>
      <c r="N682" s="33"/>
    </row>
    <row r="683" spans="3:14" ht="28" customHeight="1" x14ac:dyDescent="0.2">
      <c r="C683" s="8"/>
      <c r="I683" s="9"/>
      <c r="J683" s="9"/>
      <c r="K683" s="9"/>
      <c r="L683" s="9"/>
      <c r="N683" s="33"/>
    </row>
    <row r="684" spans="3:14" ht="28" customHeight="1" x14ac:dyDescent="0.2">
      <c r="C684" s="8"/>
      <c r="I684" s="9"/>
      <c r="J684" s="9"/>
      <c r="K684" s="9"/>
      <c r="L684" s="9"/>
      <c r="N684" s="33"/>
    </row>
    <row r="685" spans="3:14" ht="28" customHeight="1" x14ac:dyDescent="0.2">
      <c r="C685" s="8"/>
      <c r="I685" s="9"/>
      <c r="J685" s="9"/>
      <c r="K685" s="9"/>
      <c r="L685" s="9"/>
      <c r="N685" s="33"/>
    </row>
    <row r="686" spans="3:14" ht="28" customHeight="1" x14ac:dyDescent="0.2">
      <c r="C686" s="8"/>
      <c r="I686" s="9"/>
      <c r="J686" s="9"/>
      <c r="K686" s="9"/>
      <c r="L686" s="9"/>
      <c r="N686" s="33"/>
    </row>
    <row r="687" spans="3:14" ht="28" customHeight="1" x14ac:dyDescent="0.2">
      <c r="C687" s="8"/>
      <c r="I687" s="9"/>
      <c r="J687" s="9"/>
      <c r="K687" s="9"/>
      <c r="L687" s="9"/>
      <c r="N687" s="33"/>
    </row>
    <row r="688" spans="3:14" ht="28" customHeight="1" x14ac:dyDescent="0.2">
      <c r="C688" s="8"/>
      <c r="I688" s="9"/>
      <c r="J688" s="9"/>
      <c r="K688" s="9"/>
      <c r="L688" s="9"/>
      <c r="N688" s="33"/>
    </row>
    <row r="689" spans="3:14" ht="28" customHeight="1" x14ac:dyDescent="0.2">
      <c r="C689" s="8"/>
      <c r="I689" s="9"/>
      <c r="J689" s="9"/>
      <c r="K689" s="9"/>
      <c r="L689" s="9"/>
      <c r="N689" s="33"/>
    </row>
    <row r="690" spans="3:14" ht="28" customHeight="1" x14ac:dyDescent="0.2">
      <c r="C690" s="8"/>
      <c r="I690" s="9"/>
      <c r="J690" s="9"/>
      <c r="K690" s="9"/>
      <c r="L690" s="9"/>
      <c r="N690" s="33"/>
    </row>
    <row r="691" spans="3:14" ht="28" customHeight="1" x14ac:dyDescent="0.2">
      <c r="C691" s="8"/>
      <c r="I691" s="9"/>
      <c r="J691" s="9"/>
      <c r="K691" s="9"/>
      <c r="L691" s="9"/>
      <c r="N691" s="33"/>
    </row>
    <row r="692" spans="3:14" ht="28" customHeight="1" x14ac:dyDescent="0.2">
      <c r="C692" s="8"/>
      <c r="I692" s="9"/>
      <c r="J692" s="9"/>
      <c r="K692" s="9"/>
      <c r="L692" s="9"/>
      <c r="N692" s="33"/>
    </row>
    <row r="693" spans="3:14" ht="28" customHeight="1" x14ac:dyDescent="0.2">
      <c r="C693" s="8"/>
      <c r="I693" s="9"/>
      <c r="J693" s="9"/>
      <c r="K693" s="9"/>
      <c r="L693" s="9"/>
      <c r="N693" s="33"/>
    </row>
    <row r="694" spans="3:14" ht="28" customHeight="1" x14ac:dyDescent="0.2">
      <c r="C694" s="8"/>
      <c r="I694" s="9"/>
      <c r="J694" s="9"/>
      <c r="K694" s="9"/>
      <c r="L694" s="9"/>
      <c r="N694" s="33"/>
    </row>
    <row r="695" spans="3:14" ht="28" customHeight="1" x14ac:dyDescent="0.2">
      <c r="C695" s="8"/>
      <c r="I695" s="9"/>
      <c r="J695" s="9"/>
      <c r="K695" s="9"/>
      <c r="L695" s="9"/>
      <c r="N695" s="33"/>
    </row>
    <row r="696" spans="3:14" ht="28" customHeight="1" x14ac:dyDescent="0.2">
      <c r="C696" s="8"/>
      <c r="I696" s="9"/>
      <c r="J696" s="9"/>
      <c r="K696" s="9"/>
      <c r="L696" s="9"/>
      <c r="N696" s="33"/>
    </row>
    <row r="697" spans="3:14" ht="28" customHeight="1" x14ac:dyDescent="0.2">
      <c r="C697" s="8"/>
      <c r="I697" s="9"/>
      <c r="J697" s="9"/>
      <c r="K697" s="9"/>
      <c r="L697" s="9"/>
      <c r="N697" s="33"/>
    </row>
    <row r="698" spans="3:14" ht="28" customHeight="1" x14ac:dyDescent="0.2">
      <c r="C698" s="8"/>
      <c r="I698" s="9"/>
      <c r="J698" s="9"/>
      <c r="K698" s="9"/>
      <c r="L698" s="9"/>
      <c r="N698" s="33"/>
    </row>
    <row r="699" spans="3:14" ht="28" customHeight="1" x14ac:dyDescent="0.2">
      <c r="C699" s="8"/>
      <c r="I699" s="9"/>
      <c r="J699" s="9"/>
      <c r="K699" s="9"/>
      <c r="L699" s="9"/>
      <c r="N699" s="33"/>
    </row>
    <row r="700" spans="3:14" ht="28" customHeight="1" x14ac:dyDescent="0.2">
      <c r="C700" s="8"/>
      <c r="I700" s="9"/>
      <c r="J700" s="9"/>
      <c r="K700" s="9"/>
      <c r="L700" s="9"/>
      <c r="N700" s="33"/>
    </row>
    <row r="701" spans="3:14" ht="28" customHeight="1" x14ac:dyDescent="0.2">
      <c r="C701" s="8"/>
      <c r="I701" s="9"/>
      <c r="J701" s="9"/>
      <c r="K701" s="9"/>
      <c r="L701" s="9"/>
      <c r="N701" s="33"/>
    </row>
    <row r="702" spans="3:14" ht="28" customHeight="1" x14ac:dyDescent="0.2">
      <c r="C702" s="8"/>
      <c r="I702" s="9"/>
      <c r="J702" s="9"/>
      <c r="K702" s="9"/>
      <c r="L702" s="9"/>
      <c r="N702" s="33"/>
    </row>
    <row r="703" spans="3:14" ht="28" customHeight="1" x14ac:dyDescent="0.2">
      <c r="C703" s="8"/>
      <c r="I703" s="9"/>
      <c r="J703" s="9"/>
      <c r="K703" s="9"/>
      <c r="L703" s="9"/>
      <c r="N703" s="33"/>
    </row>
    <row r="704" spans="3:14" ht="28" customHeight="1" x14ac:dyDescent="0.2">
      <c r="C704" s="8"/>
      <c r="I704" s="9"/>
      <c r="J704" s="9"/>
      <c r="K704" s="9"/>
      <c r="L704" s="9"/>
      <c r="N704" s="33"/>
    </row>
    <row r="705" spans="3:14" ht="28" customHeight="1" x14ac:dyDescent="0.2">
      <c r="C705" s="8"/>
      <c r="I705" s="9"/>
      <c r="J705" s="9"/>
      <c r="K705" s="9"/>
      <c r="L705" s="9"/>
      <c r="N705" s="33"/>
    </row>
    <row r="706" spans="3:14" ht="28" customHeight="1" x14ac:dyDescent="0.2">
      <c r="C706" s="8"/>
      <c r="I706" s="9"/>
      <c r="J706" s="9"/>
      <c r="K706" s="9"/>
      <c r="L706" s="9"/>
      <c r="N706" s="33"/>
    </row>
    <row r="707" spans="3:14" ht="28" customHeight="1" x14ac:dyDescent="0.2">
      <c r="C707" s="8"/>
      <c r="I707" s="9"/>
      <c r="J707" s="9"/>
      <c r="K707" s="9"/>
      <c r="L707" s="9"/>
      <c r="N707" s="33"/>
    </row>
    <row r="708" spans="3:14" ht="28" customHeight="1" x14ac:dyDescent="0.2">
      <c r="C708" s="8"/>
      <c r="I708" s="9"/>
      <c r="J708" s="9"/>
      <c r="K708" s="9"/>
      <c r="L708" s="9"/>
      <c r="N708" s="33"/>
    </row>
    <row r="709" spans="3:14" ht="28" customHeight="1" x14ac:dyDescent="0.2">
      <c r="C709" s="8"/>
      <c r="I709" s="9"/>
      <c r="J709" s="9"/>
      <c r="K709" s="9"/>
      <c r="L709" s="9"/>
      <c r="N709" s="33"/>
    </row>
    <row r="710" spans="3:14" ht="28" customHeight="1" x14ac:dyDescent="0.2">
      <c r="C710" s="8"/>
      <c r="I710" s="9"/>
      <c r="J710" s="9"/>
      <c r="K710" s="9"/>
      <c r="L710" s="9"/>
      <c r="N710" s="33"/>
    </row>
    <row r="711" spans="3:14" ht="28" customHeight="1" x14ac:dyDescent="0.2">
      <c r="C711" s="8"/>
      <c r="I711" s="9"/>
      <c r="J711" s="9"/>
      <c r="K711" s="9"/>
      <c r="L711" s="9"/>
      <c r="N711" s="33"/>
    </row>
    <row r="712" spans="3:14" ht="28" customHeight="1" x14ac:dyDescent="0.2">
      <c r="C712" s="8"/>
      <c r="I712" s="9"/>
      <c r="J712" s="9"/>
      <c r="K712" s="9"/>
      <c r="L712" s="9"/>
      <c r="N712" s="33"/>
    </row>
    <row r="713" spans="3:14" ht="28" customHeight="1" x14ac:dyDescent="0.2">
      <c r="C713" s="8"/>
      <c r="I713" s="9"/>
      <c r="J713" s="9"/>
      <c r="K713" s="9"/>
      <c r="L713" s="9"/>
      <c r="N713" s="33"/>
    </row>
    <row r="714" spans="3:14" ht="28" customHeight="1" x14ac:dyDescent="0.2">
      <c r="C714" s="8"/>
      <c r="I714" s="9"/>
      <c r="J714" s="9"/>
      <c r="K714" s="9"/>
      <c r="L714" s="9"/>
      <c r="N714" s="33"/>
    </row>
    <row r="715" spans="3:14" ht="28" customHeight="1" x14ac:dyDescent="0.2">
      <c r="C715" s="8"/>
      <c r="I715" s="9"/>
      <c r="J715" s="9"/>
      <c r="K715" s="9"/>
      <c r="L715" s="9"/>
      <c r="N715" s="33"/>
    </row>
    <row r="716" spans="3:14" ht="28" customHeight="1" x14ac:dyDescent="0.2">
      <c r="C716" s="8"/>
      <c r="I716" s="9"/>
      <c r="J716" s="9"/>
      <c r="K716" s="9"/>
      <c r="L716" s="9"/>
      <c r="N716" s="33"/>
    </row>
    <row r="717" spans="3:14" ht="28" customHeight="1" x14ac:dyDescent="0.2">
      <c r="C717" s="8"/>
      <c r="I717" s="9"/>
      <c r="J717" s="9"/>
      <c r="K717" s="9"/>
      <c r="L717" s="9"/>
      <c r="N717" s="33"/>
    </row>
    <row r="718" spans="3:14" ht="28" customHeight="1" x14ac:dyDescent="0.2">
      <c r="C718" s="8"/>
      <c r="I718" s="9"/>
      <c r="J718" s="9"/>
      <c r="K718" s="9"/>
      <c r="L718" s="9"/>
      <c r="N718" s="33"/>
    </row>
    <row r="719" spans="3:14" ht="28" customHeight="1" x14ac:dyDescent="0.2">
      <c r="C719" s="8"/>
      <c r="I719" s="9"/>
      <c r="J719" s="9"/>
      <c r="K719" s="9"/>
      <c r="L719" s="9"/>
      <c r="N719" s="33"/>
    </row>
    <row r="720" spans="3:14" ht="28" customHeight="1" x14ac:dyDescent="0.2">
      <c r="C720" s="8"/>
      <c r="I720" s="9"/>
      <c r="J720" s="9"/>
      <c r="K720" s="9"/>
      <c r="L720" s="9"/>
      <c r="N720" s="33"/>
    </row>
    <row r="721" spans="3:14" ht="28" customHeight="1" x14ac:dyDescent="0.2">
      <c r="C721" s="8"/>
      <c r="I721" s="9"/>
      <c r="J721" s="9"/>
      <c r="K721" s="9"/>
      <c r="L721" s="9"/>
      <c r="N721" s="33"/>
    </row>
    <row r="722" spans="3:14" ht="28" customHeight="1" x14ac:dyDescent="0.2">
      <c r="C722" s="8"/>
      <c r="I722" s="9"/>
      <c r="J722" s="9"/>
      <c r="K722" s="9"/>
      <c r="L722" s="9"/>
      <c r="N722" s="33"/>
    </row>
    <row r="723" spans="3:14" ht="28" customHeight="1" x14ac:dyDescent="0.2">
      <c r="C723" s="8"/>
      <c r="I723" s="9"/>
      <c r="J723" s="9"/>
      <c r="K723" s="9"/>
      <c r="L723" s="9"/>
      <c r="N723" s="33"/>
    </row>
    <row r="724" spans="3:14" ht="28" customHeight="1" x14ac:dyDescent="0.2">
      <c r="C724" s="8"/>
      <c r="I724" s="9"/>
      <c r="J724" s="9"/>
      <c r="K724" s="9"/>
      <c r="L724" s="9"/>
      <c r="N724" s="33"/>
    </row>
    <row r="725" spans="3:14" ht="28" customHeight="1" x14ac:dyDescent="0.2">
      <c r="C725" s="8"/>
      <c r="I725" s="9"/>
      <c r="J725" s="9"/>
      <c r="K725" s="9"/>
      <c r="L725" s="9"/>
      <c r="N725" s="33"/>
    </row>
    <row r="726" spans="3:14" ht="28" customHeight="1" x14ac:dyDescent="0.2">
      <c r="C726" s="8"/>
      <c r="I726" s="9"/>
      <c r="J726" s="9"/>
      <c r="K726" s="9"/>
      <c r="L726" s="9"/>
      <c r="N726" s="33"/>
    </row>
    <row r="727" spans="3:14" ht="28" customHeight="1" x14ac:dyDescent="0.2">
      <c r="C727" s="8"/>
      <c r="I727" s="9"/>
      <c r="J727" s="9"/>
      <c r="K727" s="9"/>
      <c r="L727" s="9"/>
      <c r="N727" s="33"/>
    </row>
    <row r="728" spans="3:14" ht="28" customHeight="1" x14ac:dyDescent="0.2">
      <c r="C728" s="8"/>
      <c r="I728" s="9"/>
      <c r="J728" s="9"/>
      <c r="K728" s="9"/>
      <c r="L728" s="9"/>
      <c r="N728" s="33"/>
    </row>
    <row r="729" spans="3:14" ht="28" customHeight="1" x14ac:dyDescent="0.2">
      <c r="C729" s="8"/>
      <c r="I729" s="9"/>
      <c r="J729" s="9"/>
      <c r="K729" s="9"/>
      <c r="L729" s="9"/>
      <c r="N729" s="33"/>
    </row>
    <row r="730" spans="3:14" ht="28" customHeight="1" x14ac:dyDescent="0.2">
      <c r="C730" s="8"/>
      <c r="I730" s="9"/>
      <c r="J730" s="9"/>
      <c r="K730" s="9"/>
      <c r="L730" s="9"/>
      <c r="N730" s="33"/>
    </row>
    <row r="731" spans="3:14" ht="28" customHeight="1" x14ac:dyDescent="0.2">
      <c r="C731" s="8"/>
      <c r="I731" s="9"/>
      <c r="J731" s="9"/>
      <c r="K731" s="9"/>
      <c r="L731" s="9"/>
      <c r="N731" s="33"/>
    </row>
    <row r="732" spans="3:14" ht="28" customHeight="1" x14ac:dyDescent="0.2">
      <c r="C732" s="8"/>
      <c r="I732" s="9"/>
      <c r="J732" s="9"/>
      <c r="K732" s="9"/>
      <c r="L732" s="9"/>
      <c r="N732" s="33"/>
    </row>
    <row r="733" spans="3:14" ht="28" customHeight="1" x14ac:dyDescent="0.2">
      <c r="C733" s="8"/>
      <c r="I733" s="9"/>
      <c r="J733" s="9"/>
      <c r="K733" s="9"/>
      <c r="L733" s="9"/>
      <c r="N733" s="33"/>
    </row>
    <row r="734" spans="3:14" ht="28" customHeight="1" x14ac:dyDescent="0.2">
      <c r="C734" s="8"/>
      <c r="I734" s="9"/>
      <c r="J734" s="9"/>
      <c r="K734" s="9"/>
      <c r="L734" s="9"/>
      <c r="N734" s="33"/>
    </row>
    <row r="735" spans="3:14" ht="28" customHeight="1" x14ac:dyDescent="0.2">
      <c r="C735" s="8"/>
      <c r="I735" s="9"/>
      <c r="J735" s="9"/>
      <c r="K735" s="9"/>
      <c r="L735" s="9"/>
      <c r="N735" s="33"/>
    </row>
    <row r="736" spans="3:14" ht="28" customHeight="1" x14ac:dyDescent="0.2">
      <c r="C736" s="8"/>
      <c r="I736" s="9"/>
      <c r="J736" s="9"/>
      <c r="K736" s="9"/>
      <c r="L736" s="9"/>
      <c r="N736" s="33"/>
    </row>
    <row r="737" spans="3:14" ht="28" customHeight="1" x14ac:dyDescent="0.2">
      <c r="C737" s="8"/>
      <c r="I737" s="9"/>
      <c r="J737" s="9"/>
      <c r="K737" s="9"/>
      <c r="L737" s="9"/>
      <c r="N737" s="33"/>
    </row>
    <row r="738" spans="3:14" ht="28" customHeight="1" x14ac:dyDescent="0.2">
      <c r="C738" s="8"/>
      <c r="I738" s="9"/>
      <c r="J738" s="9"/>
      <c r="K738" s="9"/>
      <c r="L738" s="9"/>
      <c r="N738" s="33"/>
    </row>
    <row r="739" spans="3:14" ht="28" customHeight="1" x14ac:dyDescent="0.2">
      <c r="C739" s="8"/>
      <c r="I739" s="9"/>
      <c r="J739" s="9"/>
      <c r="K739" s="9"/>
      <c r="L739" s="9"/>
      <c r="N739" s="33"/>
    </row>
    <row r="740" spans="3:14" ht="28" customHeight="1" x14ac:dyDescent="0.2">
      <c r="C740" s="8"/>
      <c r="I740" s="9"/>
      <c r="J740" s="9"/>
      <c r="K740" s="9"/>
      <c r="L740" s="9"/>
      <c r="N740" s="33"/>
    </row>
    <row r="741" spans="3:14" ht="28" customHeight="1" x14ac:dyDescent="0.2">
      <c r="C741" s="8"/>
      <c r="I741" s="9"/>
      <c r="J741" s="9"/>
      <c r="K741" s="9"/>
      <c r="L741" s="9"/>
      <c r="N741" s="33"/>
    </row>
    <row r="742" spans="3:14" ht="28" customHeight="1" x14ac:dyDescent="0.2">
      <c r="C742" s="8"/>
      <c r="I742" s="9"/>
      <c r="J742" s="9"/>
      <c r="K742" s="9"/>
      <c r="L742" s="9"/>
      <c r="N742" s="33"/>
    </row>
    <row r="743" spans="3:14" ht="28" customHeight="1" x14ac:dyDescent="0.2">
      <c r="C743" s="8"/>
      <c r="I743" s="9"/>
      <c r="J743" s="9"/>
      <c r="K743" s="9"/>
      <c r="L743" s="9"/>
      <c r="N743" s="33"/>
    </row>
    <row r="744" spans="3:14" ht="28" customHeight="1" x14ac:dyDescent="0.2">
      <c r="C744" s="8"/>
      <c r="I744" s="9"/>
      <c r="J744" s="9"/>
      <c r="K744" s="9"/>
      <c r="L744" s="9"/>
      <c r="N744" s="33"/>
    </row>
    <row r="745" spans="3:14" ht="28" customHeight="1" x14ac:dyDescent="0.2">
      <c r="C745" s="8"/>
      <c r="I745" s="9"/>
      <c r="J745" s="9"/>
      <c r="K745" s="9"/>
      <c r="L745" s="9"/>
      <c r="N745" s="33"/>
    </row>
    <row r="746" spans="3:14" ht="28" customHeight="1" x14ac:dyDescent="0.2">
      <c r="C746" s="8"/>
      <c r="I746" s="9"/>
      <c r="J746" s="9"/>
      <c r="K746" s="9"/>
      <c r="L746" s="9"/>
      <c r="N746" s="33"/>
    </row>
    <row r="747" spans="3:14" ht="28" customHeight="1" x14ac:dyDescent="0.2">
      <c r="C747" s="8"/>
      <c r="I747" s="9"/>
      <c r="J747" s="9"/>
      <c r="K747" s="9"/>
      <c r="L747" s="9"/>
      <c r="N747" s="33"/>
    </row>
    <row r="748" spans="3:14" ht="28" customHeight="1" x14ac:dyDescent="0.2">
      <c r="C748" s="8"/>
      <c r="I748" s="9"/>
      <c r="J748" s="9"/>
      <c r="K748" s="9"/>
      <c r="L748" s="9"/>
      <c r="N748" s="33"/>
    </row>
    <row r="749" spans="3:14" ht="28" customHeight="1" x14ac:dyDescent="0.2">
      <c r="C749" s="8"/>
      <c r="I749" s="9"/>
      <c r="J749" s="9"/>
      <c r="K749" s="9"/>
      <c r="L749" s="9"/>
      <c r="N749" s="33"/>
    </row>
    <row r="750" spans="3:14" ht="28" customHeight="1" x14ac:dyDescent="0.2">
      <c r="C750" s="8"/>
      <c r="I750" s="9"/>
      <c r="J750" s="9"/>
      <c r="K750" s="9"/>
      <c r="L750" s="9"/>
      <c r="N750" s="33"/>
    </row>
    <row r="751" spans="3:14" ht="28" customHeight="1" x14ac:dyDescent="0.2">
      <c r="C751" s="8"/>
      <c r="I751" s="9"/>
      <c r="J751" s="9"/>
      <c r="K751" s="9"/>
      <c r="L751" s="9"/>
      <c r="N751" s="33"/>
    </row>
    <row r="752" spans="3:14" ht="28" customHeight="1" x14ac:dyDescent="0.2">
      <c r="C752" s="8"/>
      <c r="I752" s="9"/>
      <c r="J752" s="9"/>
      <c r="K752" s="9"/>
      <c r="L752" s="9"/>
      <c r="N752" s="33"/>
    </row>
    <row r="753" spans="3:14" ht="28" customHeight="1" x14ac:dyDescent="0.2">
      <c r="C753" s="8"/>
      <c r="I753" s="9"/>
      <c r="J753" s="9"/>
      <c r="K753" s="9"/>
      <c r="L753" s="9"/>
      <c r="N753" s="33"/>
    </row>
    <row r="754" spans="3:14" ht="28" customHeight="1" x14ac:dyDescent="0.2">
      <c r="C754" s="8"/>
      <c r="I754" s="9"/>
      <c r="J754" s="9"/>
      <c r="K754" s="9"/>
      <c r="L754" s="9"/>
      <c r="N754" s="33"/>
    </row>
    <row r="755" spans="3:14" ht="28" customHeight="1" x14ac:dyDescent="0.2">
      <c r="C755" s="8"/>
      <c r="I755" s="9"/>
      <c r="J755" s="9"/>
      <c r="K755" s="9"/>
      <c r="L755" s="9"/>
      <c r="N755" s="33"/>
    </row>
    <row r="756" spans="3:14" ht="28" customHeight="1" x14ac:dyDescent="0.2">
      <c r="C756" s="8"/>
      <c r="I756" s="9"/>
      <c r="J756" s="9"/>
      <c r="K756" s="9"/>
      <c r="L756" s="9"/>
      <c r="N756" s="33"/>
    </row>
    <row r="757" spans="3:14" ht="28" customHeight="1" x14ac:dyDescent="0.2">
      <c r="C757" s="8"/>
      <c r="I757" s="9"/>
      <c r="J757" s="9"/>
      <c r="K757" s="9"/>
      <c r="L757" s="9"/>
      <c r="N757" s="33"/>
    </row>
    <row r="758" spans="3:14" ht="28" customHeight="1" x14ac:dyDescent="0.2">
      <c r="C758" s="8"/>
      <c r="I758" s="9"/>
      <c r="J758" s="9"/>
      <c r="K758" s="9"/>
      <c r="L758" s="9"/>
      <c r="N758" s="33"/>
    </row>
    <row r="759" spans="3:14" ht="28" customHeight="1" x14ac:dyDescent="0.2">
      <c r="C759" s="8"/>
      <c r="I759" s="9"/>
      <c r="J759" s="9"/>
      <c r="K759" s="9"/>
      <c r="L759" s="9"/>
      <c r="N759" s="33"/>
    </row>
    <row r="760" spans="3:14" ht="28" customHeight="1" x14ac:dyDescent="0.2">
      <c r="C760" s="8"/>
      <c r="I760" s="9"/>
      <c r="J760" s="9"/>
      <c r="K760" s="9"/>
      <c r="L760" s="9"/>
      <c r="N760" s="33"/>
    </row>
    <row r="761" spans="3:14" ht="28" customHeight="1" x14ac:dyDescent="0.2">
      <c r="C761" s="8"/>
      <c r="I761" s="9"/>
      <c r="J761" s="9"/>
      <c r="K761" s="9"/>
      <c r="L761" s="9"/>
      <c r="N761" s="33"/>
    </row>
    <row r="762" spans="3:14" ht="28" customHeight="1" x14ac:dyDescent="0.2">
      <c r="C762" s="8"/>
      <c r="I762" s="9"/>
      <c r="J762" s="9"/>
      <c r="K762" s="9"/>
      <c r="L762" s="9"/>
      <c r="N762" s="33"/>
    </row>
    <row r="763" spans="3:14" ht="28" customHeight="1" x14ac:dyDescent="0.2">
      <c r="C763" s="8"/>
      <c r="I763" s="9"/>
      <c r="J763" s="9"/>
      <c r="K763" s="9"/>
      <c r="L763" s="9"/>
      <c r="N763" s="33"/>
    </row>
    <row r="764" spans="3:14" ht="28" customHeight="1" x14ac:dyDescent="0.2">
      <c r="C764" s="8"/>
      <c r="I764" s="9"/>
      <c r="J764" s="9"/>
      <c r="K764" s="9"/>
      <c r="L764" s="9"/>
      <c r="N764" s="33"/>
    </row>
    <row r="765" spans="3:14" ht="28" customHeight="1" x14ac:dyDescent="0.2">
      <c r="C765" s="8"/>
      <c r="I765" s="9"/>
      <c r="J765" s="9"/>
      <c r="K765" s="9"/>
      <c r="L765" s="9"/>
      <c r="N765" s="33"/>
    </row>
    <row r="766" spans="3:14" ht="28" customHeight="1" x14ac:dyDescent="0.2">
      <c r="C766" s="8"/>
      <c r="I766" s="9"/>
      <c r="J766" s="9"/>
      <c r="K766" s="9"/>
      <c r="L766" s="9"/>
      <c r="N766" s="33"/>
    </row>
    <row r="767" spans="3:14" ht="28" customHeight="1" x14ac:dyDescent="0.2">
      <c r="C767" s="8"/>
      <c r="I767" s="9"/>
      <c r="J767" s="9"/>
      <c r="K767" s="9"/>
      <c r="L767" s="9"/>
      <c r="N767" s="33"/>
    </row>
    <row r="768" spans="3:14" ht="28" customHeight="1" x14ac:dyDescent="0.2">
      <c r="C768" s="8"/>
      <c r="I768" s="9"/>
      <c r="J768" s="9"/>
      <c r="K768" s="9"/>
      <c r="L768" s="9"/>
      <c r="N768" s="33"/>
    </row>
    <row r="769" spans="3:14" ht="28" customHeight="1" x14ac:dyDescent="0.2">
      <c r="C769" s="8"/>
      <c r="I769" s="9"/>
      <c r="J769" s="9"/>
      <c r="K769" s="9"/>
      <c r="L769" s="9"/>
      <c r="N769" s="33"/>
    </row>
    <row r="770" spans="3:14" ht="28" customHeight="1" x14ac:dyDescent="0.2">
      <c r="C770" s="8"/>
      <c r="I770" s="9"/>
      <c r="J770" s="9"/>
      <c r="K770" s="9"/>
      <c r="L770" s="9"/>
      <c r="N770" s="33"/>
    </row>
    <row r="771" spans="3:14" ht="28" customHeight="1" x14ac:dyDescent="0.2">
      <c r="C771" s="8"/>
      <c r="I771" s="9"/>
      <c r="J771" s="9"/>
      <c r="K771" s="9"/>
      <c r="L771" s="9"/>
      <c r="N771" s="33"/>
    </row>
    <row r="772" spans="3:14" ht="28" customHeight="1" x14ac:dyDescent="0.2">
      <c r="C772" s="8"/>
      <c r="I772" s="9"/>
      <c r="J772" s="9"/>
      <c r="K772" s="9"/>
      <c r="L772" s="9"/>
      <c r="N772" s="33"/>
    </row>
    <row r="773" spans="3:14" ht="28" customHeight="1" x14ac:dyDescent="0.2">
      <c r="C773" s="8"/>
      <c r="I773" s="9"/>
      <c r="J773" s="9"/>
      <c r="K773" s="9"/>
      <c r="L773" s="9"/>
      <c r="N773" s="33"/>
    </row>
    <row r="774" spans="3:14" ht="28" customHeight="1" x14ac:dyDescent="0.2">
      <c r="C774" s="8"/>
      <c r="I774" s="9"/>
      <c r="J774" s="9"/>
      <c r="K774" s="9"/>
      <c r="L774" s="9"/>
      <c r="N774" s="33"/>
    </row>
    <row r="775" spans="3:14" ht="28" customHeight="1" x14ac:dyDescent="0.2">
      <c r="C775" s="8"/>
      <c r="I775" s="9"/>
      <c r="J775" s="9"/>
      <c r="K775" s="9"/>
      <c r="L775" s="9"/>
      <c r="N775" s="33"/>
    </row>
    <row r="776" spans="3:14" ht="28" customHeight="1" x14ac:dyDescent="0.2">
      <c r="C776" s="8"/>
      <c r="I776" s="9"/>
      <c r="J776" s="9"/>
      <c r="K776" s="9"/>
      <c r="L776" s="9"/>
      <c r="N776" s="33"/>
    </row>
    <row r="777" spans="3:14" ht="28" customHeight="1" x14ac:dyDescent="0.2">
      <c r="C777" s="8"/>
      <c r="I777" s="9"/>
      <c r="J777" s="9"/>
      <c r="K777" s="9"/>
      <c r="L777" s="9"/>
      <c r="N777" s="33"/>
    </row>
    <row r="778" spans="3:14" ht="28" customHeight="1" x14ac:dyDescent="0.2">
      <c r="C778" s="8"/>
      <c r="I778" s="9"/>
      <c r="J778" s="9"/>
      <c r="K778" s="9"/>
      <c r="L778" s="9"/>
      <c r="N778" s="33"/>
    </row>
    <row r="779" spans="3:14" ht="28" customHeight="1" x14ac:dyDescent="0.2">
      <c r="C779" s="8"/>
      <c r="I779" s="9"/>
      <c r="J779" s="9"/>
      <c r="K779" s="9"/>
      <c r="L779" s="9"/>
      <c r="N779" s="33"/>
    </row>
    <row r="780" spans="3:14" ht="28" customHeight="1" x14ac:dyDescent="0.2">
      <c r="C780" s="8"/>
      <c r="I780" s="9"/>
      <c r="J780" s="9"/>
      <c r="K780" s="9"/>
      <c r="L780" s="9"/>
      <c r="N780" s="33"/>
    </row>
    <row r="781" spans="3:14" ht="28" customHeight="1" x14ac:dyDescent="0.2">
      <c r="C781" s="8"/>
      <c r="I781" s="9"/>
      <c r="J781" s="9"/>
      <c r="K781" s="9"/>
      <c r="L781" s="9"/>
      <c r="N781" s="33"/>
    </row>
    <row r="782" spans="3:14" ht="28" customHeight="1" x14ac:dyDescent="0.2">
      <c r="C782" s="8"/>
      <c r="I782" s="9"/>
      <c r="J782" s="9"/>
      <c r="K782" s="9"/>
      <c r="L782" s="9"/>
      <c r="N782" s="33"/>
    </row>
    <row r="783" spans="3:14" ht="28" customHeight="1" x14ac:dyDescent="0.2">
      <c r="C783" s="8"/>
      <c r="I783" s="9"/>
      <c r="J783" s="9"/>
      <c r="K783" s="9"/>
      <c r="L783" s="9"/>
      <c r="N783" s="33"/>
    </row>
    <row r="784" spans="3:14" ht="28" customHeight="1" x14ac:dyDescent="0.2">
      <c r="C784" s="8"/>
      <c r="I784" s="9"/>
      <c r="J784" s="9"/>
      <c r="K784" s="9"/>
      <c r="L784" s="9"/>
      <c r="N784" s="33"/>
    </row>
    <row r="785" spans="3:14" ht="28" customHeight="1" x14ac:dyDescent="0.2">
      <c r="C785" s="8"/>
      <c r="I785" s="9"/>
      <c r="J785" s="9"/>
      <c r="K785" s="9"/>
      <c r="L785" s="9"/>
      <c r="N785" s="33"/>
    </row>
    <row r="786" spans="3:14" ht="28" customHeight="1" x14ac:dyDescent="0.2">
      <c r="C786" s="8"/>
      <c r="I786" s="9"/>
      <c r="J786" s="9"/>
      <c r="K786" s="9"/>
      <c r="L786" s="9"/>
      <c r="N786" s="33"/>
    </row>
    <row r="787" spans="3:14" ht="28" customHeight="1" x14ac:dyDescent="0.2">
      <c r="C787" s="8"/>
      <c r="I787" s="9"/>
      <c r="J787" s="9"/>
      <c r="K787" s="9"/>
      <c r="L787" s="9"/>
      <c r="N787" s="33"/>
    </row>
    <row r="788" spans="3:14" ht="28" customHeight="1" x14ac:dyDescent="0.2">
      <c r="C788" s="8"/>
      <c r="I788" s="9"/>
      <c r="J788" s="9"/>
      <c r="K788" s="9"/>
      <c r="L788" s="9"/>
      <c r="N788" s="33"/>
    </row>
    <row r="789" spans="3:14" ht="28" customHeight="1" x14ac:dyDescent="0.2">
      <c r="C789" s="8"/>
      <c r="I789" s="9"/>
      <c r="J789" s="9"/>
      <c r="K789" s="9"/>
      <c r="L789" s="9"/>
      <c r="N789" s="33"/>
    </row>
    <row r="790" spans="3:14" ht="28" customHeight="1" x14ac:dyDescent="0.2">
      <c r="C790" s="8"/>
      <c r="I790" s="9"/>
      <c r="J790" s="9"/>
      <c r="K790" s="9"/>
      <c r="L790" s="9"/>
      <c r="N790" s="33"/>
    </row>
    <row r="791" spans="3:14" ht="28" customHeight="1" x14ac:dyDescent="0.2">
      <c r="C791" s="8"/>
      <c r="I791" s="9"/>
      <c r="J791" s="9"/>
      <c r="K791" s="9"/>
      <c r="L791" s="9"/>
      <c r="N791" s="33"/>
    </row>
    <row r="792" spans="3:14" ht="28" customHeight="1" x14ac:dyDescent="0.2">
      <c r="C792" s="8"/>
      <c r="I792" s="9"/>
      <c r="J792" s="9"/>
      <c r="K792" s="9"/>
      <c r="L792" s="9"/>
      <c r="N792" s="33"/>
    </row>
    <row r="793" spans="3:14" ht="28" customHeight="1" x14ac:dyDescent="0.2">
      <c r="C793" s="8"/>
      <c r="I793" s="9"/>
      <c r="J793" s="9"/>
      <c r="K793" s="9"/>
      <c r="L793" s="9"/>
      <c r="N793" s="33"/>
    </row>
    <row r="794" spans="3:14" ht="28" customHeight="1" x14ac:dyDescent="0.2">
      <c r="C794" s="8"/>
      <c r="I794" s="9"/>
      <c r="J794" s="9"/>
      <c r="K794" s="9"/>
      <c r="L794" s="9"/>
      <c r="N794" s="33"/>
    </row>
    <row r="795" spans="3:14" ht="28" customHeight="1" x14ac:dyDescent="0.2">
      <c r="C795" s="8"/>
      <c r="I795" s="9"/>
      <c r="J795" s="9"/>
      <c r="K795" s="9"/>
      <c r="L795" s="9"/>
      <c r="N795" s="33"/>
    </row>
    <row r="796" spans="3:14" ht="28" customHeight="1" x14ac:dyDescent="0.2">
      <c r="C796" s="8"/>
      <c r="I796" s="9"/>
      <c r="J796" s="9"/>
      <c r="K796" s="9"/>
      <c r="L796" s="9"/>
      <c r="N796" s="33"/>
    </row>
    <row r="797" spans="3:14" ht="28" customHeight="1" x14ac:dyDescent="0.2">
      <c r="C797" s="8"/>
      <c r="I797" s="9"/>
      <c r="J797" s="9"/>
      <c r="K797" s="9"/>
      <c r="L797" s="9"/>
      <c r="N797" s="33"/>
    </row>
    <row r="798" spans="3:14" ht="28" customHeight="1" x14ac:dyDescent="0.2">
      <c r="C798" s="8"/>
      <c r="I798" s="9"/>
      <c r="J798" s="9"/>
      <c r="K798" s="9"/>
      <c r="L798" s="9"/>
      <c r="N798" s="33"/>
    </row>
    <row r="799" spans="3:14" ht="28" customHeight="1" x14ac:dyDescent="0.2">
      <c r="C799" s="8"/>
      <c r="I799" s="9"/>
      <c r="J799" s="9"/>
      <c r="K799" s="9"/>
      <c r="L799" s="9"/>
      <c r="N799" s="33"/>
    </row>
    <row r="800" spans="3:14" ht="28" customHeight="1" x14ac:dyDescent="0.2">
      <c r="C800" s="8"/>
      <c r="I800" s="9"/>
      <c r="J800" s="9"/>
      <c r="K800" s="9"/>
      <c r="L800" s="9"/>
      <c r="N800" s="33"/>
    </row>
    <row r="801" spans="3:14" ht="28" customHeight="1" x14ac:dyDescent="0.2">
      <c r="C801" s="8"/>
      <c r="I801" s="9"/>
      <c r="J801" s="9"/>
      <c r="K801" s="9"/>
      <c r="L801" s="9"/>
      <c r="N801" s="33"/>
    </row>
    <row r="802" spans="3:14" ht="28" customHeight="1" x14ac:dyDescent="0.2">
      <c r="C802" s="8"/>
      <c r="I802" s="9"/>
      <c r="J802" s="9"/>
      <c r="K802" s="9"/>
      <c r="L802" s="9"/>
      <c r="N802" s="33"/>
    </row>
    <row r="803" spans="3:14" ht="28" customHeight="1" x14ac:dyDescent="0.2">
      <c r="C803" s="8"/>
      <c r="I803" s="9"/>
      <c r="J803" s="9"/>
      <c r="K803" s="9"/>
      <c r="L803" s="9"/>
      <c r="N803" s="33"/>
    </row>
    <row r="804" spans="3:14" ht="28" customHeight="1" x14ac:dyDescent="0.2">
      <c r="C804" s="8"/>
      <c r="I804" s="9"/>
      <c r="J804" s="9"/>
      <c r="K804" s="9"/>
      <c r="L804" s="9"/>
      <c r="N804" s="33"/>
    </row>
    <row r="805" spans="3:14" ht="28" customHeight="1" x14ac:dyDescent="0.2">
      <c r="C805" s="8"/>
      <c r="I805" s="9"/>
      <c r="J805" s="9"/>
      <c r="K805" s="9"/>
      <c r="L805" s="9"/>
      <c r="N805" s="33"/>
    </row>
    <row r="806" spans="3:14" ht="28" customHeight="1" x14ac:dyDescent="0.2">
      <c r="C806" s="8"/>
      <c r="I806" s="9"/>
      <c r="J806" s="9"/>
      <c r="K806" s="9"/>
      <c r="L806" s="9"/>
      <c r="N806" s="33"/>
    </row>
    <row r="807" spans="3:14" ht="28" customHeight="1" x14ac:dyDescent="0.2">
      <c r="C807" s="8"/>
      <c r="I807" s="9"/>
      <c r="J807" s="9"/>
      <c r="K807" s="9"/>
      <c r="L807" s="9"/>
      <c r="N807" s="33"/>
    </row>
    <row r="808" spans="3:14" ht="28" customHeight="1" x14ac:dyDescent="0.2">
      <c r="C808" s="8"/>
      <c r="I808" s="9"/>
      <c r="J808" s="9"/>
      <c r="K808" s="9"/>
      <c r="L808" s="9"/>
      <c r="N808" s="33"/>
    </row>
    <row r="809" spans="3:14" ht="28" customHeight="1" x14ac:dyDescent="0.2">
      <c r="C809" s="8"/>
      <c r="I809" s="9"/>
      <c r="J809" s="9"/>
      <c r="K809" s="9"/>
      <c r="L809" s="9"/>
      <c r="N809" s="33"/>
    </row>
    <row r="810" spans="3:14" ht="28" customHeight="1" x14ac:dyDescent="0.2">
      <c r="C810" s="8"/>
      <c r="I810" s="9"/>
      <c r="J810" s="9"/>
      <c r="K810" s="9"/>
      <c r="L810" s="9"/>
      <c r="N810" s="33"/>
    </row>
    <row r="811" spans="3:14" ht="28" customHeight="1" x14ac:dyDescent="0.2">
      <c r="C811" s="8"/>
      <c r="I811" s="9"/>
      <c r="J811" s="9"/>
      <c r="K811" s="9"/>
      <c r="L811" s="9"/>
      <c r="N811" s="33"/>
    </row>
    <row r="812" spans="3:14" ht="28" customHeight="1" x14ac:dyDescent="0.2">
      <c r="C812" s="8"/>
      <c r="I812" s="9"/>
      <c r="J812" s="9"/>
      <c r="K812" s="9"/>
      <c r="L812" s="9"/>
      <c r="N812" s="33"/>
    </row>
    <row r="813" spans="3:14" ht="28" customHeight="1" x14ac:dyDescent="0.2">
      <c r="C813" s="8"/>
      <c r="I813" s="9"/>
      <c r="J813" s="9"/>
      <c r="K813" s="9"/>
      <c r="L813" s="9"/>
      <c r="N813" s="33"/>
    </row>
    <row r="814" spans="3:14" ht="28" customHeight="1" x14ac:dyDescent="0.2">
      <c r="C814" s="8"/>
      <c r="I814" s="9"/>
      <c r="J814" s="9"/>
      <c r="K814" s="9"/>
      <c r="L814" s="9"/>
      <c r="N814" s="33"/>
    </row>
    <row r="815" spans="3:14" ht="28" customHeight="1" x14ac:dyDescent="0.2">
      <c r="C815" s="8"/>
      <c r="I815" s="9"/>
      <c r="J815" s="9"/>
      <c r="K815" s="9"/>
      <c r="L815" s="9"/>
      <c r="N815" s="33"/>
    </row>
    <row r="816" spans="3:14" ht="28" customHeight="1" x14ac:dyDescent="0.2">
      <c r="C816" s="8"/>
      <c r="I816" s="9"/>
      <c r="J816" s="9"/>
      <c r="K816" s="9"/>
      <c r="L816" s="9"/>
      <c r="N816" s="33"/>
    </row>
    <row r="817" spans="3:14" ht="28" customHeight="1" x14ac:dyDescent="0.2">
      <c r="C817" s="8"/>
      <c r="I817" s="9"/>
      <c r="J817" s="9"/>
      <c r="K817" s="9"/>
      <c r="L817" s="9"/>
      <c r="N817" s="33"/>
    </row>
    <row r="818" spans="3:14" ht="28" customHeight="1" x14ac:dyDescent="0.2">
      <c r="C818" s="8"/>
      <c r="I818" s="9"/>
      <c r="J818" s="9"/>
      <c r="K818" s="9"/>
      <c r="L818" s="9"/>
      <c r="N818" s="33"/>
    </row>
    <row r="819" spans="3:14" ht="28" customHeight="1" x14ac:dyDescent="0.2">
      <c r="C819" s="8"/>
      <c r="I819" s="9"/>
      <c r="J819" s="9"/>
      <c r="K819" s="9"/>
      <c r="L819" s="9"/>
      <c r="N819" s="33"/>
    </row>
    <row r="820" spans="3:14" ht="28" customHeight="1" x14ac:dyDescent="0.2">
      <c r="C820" s="8"/>
      <c r="I820" s="9"/>
      <c r="J820" s="9"/>
      <c r="K820" s="9"/>
      <c r="L820" s="9"/>
      <c r="N820" s="33"/>
    </row>
    <row r="821" spans="3:14" ht="28" customHeight="1" x14ac:dyDescent="0.2">
      <c r="C821" s="8"/>
      <c r="I821" s="9"/>
      <c r="J821" s="9"/>
      <c r="K821" s="9"/>
      <c r="L821" s="9"/>
      <c r="N821" s="33"/>
    </row>
    <row r="822" spans="3:14" ht="28" customHeight="1" x14ac:dyDescent="0.2">
      <c r="C822" s="8"/>
      <c r="I822" s="9"/>
      <c r="J822" s="9"/>
      <c r="K822" s="9"/>
      <c r="L822" s="9"/>
      <c r="N822" s="33"/>
    </row>
    <row r="823" spans="3:14" ht="28" customHeight="1" x14ac:dyDescent="0.2">
      <c r="C823" s="8"/>
      <c r="I823" s="9"/>
      <c r="J823" s="9"/>
      <c r="K823" s="9"/>
      <c r="L823" s="9"/>
      <c r="N823" s="33"/>
    </row>
    <row r="824" spans="3:14" ht="28" customHeight="1" x14ac:dyDescent="0.2">
      <c r="C824" s="8"/>
      <c r="I824" s="9"/>
      <c r="J824" s="9"/>
      <c r="K824" s="9"/>
      <c r="L824" s="9"/>
      <c r="N824" s="33"/>
    </row>
    <row r="825" spans="3:14" ht="28" customHeight="1" x14ac:dyDescent="0.2">
      <c r="C825" s="8"/>
      <c r="I825" s="9"/>
      <c r="J825" s="9"/>
      <c r="K825" s="9"/>
      <c r="L825" s="9"/>
      <c r="N825" s="33"/>
    </row>
    <row r="826" spans="3:14" ht="28" customHeight="1" x14ac:dyDescent="0.2">
      <c r="C826" s="8"/>
      <c r="I826" s="9"/>
      <c r="J826" s="9"/>
      <c r="K826" s="9"/>
      <c r="L826" s="9"/>
      <c r="N826" s="33"/>
    </row>
    <row r="827" spans="3:14" ht="28" customHeight="1" x14ac:dyDescent="0.2">
      <c r="C827" s="8"/>
      <c r="I827" s="9"/>
      <c r="J827" s="9"/>
      <c r="K827" s="9"/>
      <c r="L827" s="9"/>
      <c r="N827" s="33"/>
    </row>
    <row r="828" spans="3:14" ht="28" customHeight="1" x14ac:dyDescent="0.2">
      <c r="C828" s="8"/>
      <c r="I828" s="9"/>
      <c r="J828" s="9"/>
      <c r="K828" s="9"/>
      <c r="L828" s="9"/>
      <c r="N828" s="33"/>
    </row>
    <row r="829" spans="3:14" ht="28" customHeight="1" x14ac:dyDescent="0.2">
      <c r="C829" s="8"/>
      <c r="I829" s="9"/>
      <c r="J829" s="9"/>
      <c r="K829" s="9"/>
      <c r="L829" s="9"/>
      <c r="N829" s="33"/>
    </row>
    <row r="830" spans="3:14" ht="28" customHeight="1" x14ac:dyDescent="0.2">
      <c r="C830" s="8"/>
      <c r="I830" s="9"/>
      <c r="J830" s="9"/>
      <c r="K830" s="9"/>
      <c r="L830" s="9"/>
      <c r="N830" s="33"/>
    </row>
    <row r="831" spans="3:14" ht="28" customHeight="1" x14ac:dyDescent="0.2">
      <c r="C831" s="8"/>
      <c r="I831" s="9"/>
      <c r="J831" s="9"/>
      <c r="K831" s="9"/>
      <c r="L831" s="9"/>
      <c r="N831" s="33"/>
    </row>
    <row r="832" spans="3:14" ht="28" customHeight="1" x14ac:dyDescent="0.2">
      <c r="C832" s="8"/>
      <c r="I832" s="9"/>
      <c r="J832" s="9"/>
      <c r="K832" s="9"/>
      <c r="L832" s="9"/>
      <c r="N832" s="33"/>
    </row>
    <row r="833" spans="3:14" ht="28" customHeight="1" x14ac:dyDescent="0.2">
      <c r="C833" s="8"/>
      <c r="I833" s="9"/>
      <c r="J833" s="9"/>
      <c r="K833" s="9"/>
      <c r="L833" s="9"/>
      <c r="N833" s="33"/>
    </row>
    <row r="834" spans="3:14" ht="28" customHeight="1" x14ac:dyDescent="0.2">
      <c r="C834" s="8"/>
      <c r="I834" s="9"/>
      <c r="J834" s="9"/>
      <c r="K834" s="9"/>
      <c r="L834" s="9"/>
      <c r="N834" s="33"/>
    </row>
    <row r="835" spans="3:14" ht="28" customHeight="1" x14ac:dyDescent="0.2">
      <c r="C835" s="8"/>
      <c r="I835" s="9"/>
      <c r="J835" s="9"/>
      <c r="K835" s="9"/>
      <c r="L835" s="9"/>
      <c r="N835" s="33"/>
    </row>
    <row r="836" spans="3:14" ht="28" customHeight="1" x14ac:dyDescent="0.2">
      <c r="C836" s="8"/>
      <c r="I836" s="9"/>
      <c r="J836" s="9"/>
      <c r="K836" s="9"/>
      <c r="L836" s="9"/>
      <c r="N836" s="33"/>
    </row>
    <row r="837" spans="3:14" ht="28" customHeight="1" x14ac:dyDescent="0.2">
      <c r="C837" s="8"/>
      <c r="I837" s="9"/>
      <c r="J837" s="9"/>
      <c r="K837" s="9"/>
      <c r="L837" s="9"/>
      <c r="N837" s="33"/>
    </row>
    <row r="838" spans="3:14" ht="28" customHeight="1" x14ac:dyDescent="0.2">
      <c r="C838" s="8"/>
      <c r="I838" s="9"/>
      <c r="J838" s="9"/>
      <c r="K838" s="9"/>
      <c r="L838" s="9"/>
      <c r="N838" s="33"/>
    </row>
    <row r="839" spans="3:14" ht="28" customHeight="1" x14ac:dyDescent="0.2">
      <c r="C839" s="8"/>
      <c r="I839" s="9"/>
      <c r="J839" s="9"/>
      <c r="K839" s="9"/>
      <c r="L839" s="9"/>
      <c r="N839" s="33"/>
    </row>
    <row r="840" spans="3:14" ht="28" customHeight="1" x14ac:dyDescent="0.2">
      <c r="C840" s="8"/>
      <c r="I840" s="9"/>
      <c r="J840" s="9"/>
      <c r="K840" s="9"/>
      <c r="L840" s="9"/>
      <c r="N840" s="33"/>
    </row>
    <row r="841" spans="3:14" ht="28" customHeight="1" x14ac:dyDescent="0.2">
      <c r="C841" s="8"/>
      <c r="I841" s="9"/>
      <c r="J841" s="9"/>
      <c r="K841" s="9"/>
      <c r="L841" s="9"/>
      <c r="N841" s="33"/>
    </row>
    <row r="842" spans="3:14" ht="28" customHeight="1" x14ac:dyDescent="0.2">
      <c r="C842" s="8"/>
      <c r="I842" s="9"/>
      <c r="J842" s="9"/>
      <c r="K842" s="9"/>
      <c r="L842" s="9"/>
      <c r="N842" s="33"/>
    </row>
    <row r="843" spans="3:14" ht="28" customHeight="1" x14ac:dyDescent="0.2">
      <c r="C843" s="8"/>
      <c r="I843" s="9"/>
      <c r="J843" s="9"/>
      <c r="K843" s="9"/>
      <c r="L843" s="9"/>
      <c r="N843" s="33"/>
    </row>
    <row r="844" spans="3:14" ht="28" customHeight="1" x14ac:dyDescent="0.2">
      <c r="C844" s="8"/>
      <c r="I844" s="9"/>
      <c r="J844" s="9"/>
      <c r="K844" s="9"/>
      <c r="L844" s="9"/>
      <c r="N844" s="33"/>
    </row>
    <row r="845" spans="3:14" ht="28" customHeight="1" x14ac:dyDescent="0.2">
      <c r="C845" s="8"/>
      <c r="I845" s="9"/>
      <c r="J845" s="9"/>
      <c r="K845" s="9"/>
      <c r="L845" s="9"/>
      <c r="N845" s="33"/>
    </row>
    <row r="846" spans="3:14" ht="28" customHeight="1" x14ac:dyDescent="0.2">
      <c r="C846" s="8"/>
      <c r="I846" s="9"/>
      <c r="J846" s="9"/>
      <c r="K846" s="9"/>
      <c r="L846" s="9"/>
      <c r="N846" s="33"/>
    </row>
    <row r="847" spans="3:14" ht="28" customHeight="1" x14ac:dyDescent="0.2">
      <c r="C847" s="8"/>
      <c r="I847" s="9"/>
      <c r="J847" s="9"/>
      <c r="K847" s="9"/>
      <c r="L847" s="9"/>
      <c r="N847" s="33"/>
    </row>
    <row r="848" spans="3:14" ht="28" customHeight="1" x14ac:dyDescent="0.2">
      <c r="C848" s="8"/>
      <c r="I848" s="9"/>
      <c r="J848" s="9"/>
      <c r="K848" s="9"/>
      <c r="L848" s="9"/>
      <c r="N848" s="33"/>
    </row>
    <row r="849" spans="3:14" ht="28" customHeight="1" x14ac:dyDescent="0.2">
      <c r="C849" s="8"/>
      <c r="I849" s="9"/>
      <c r="J849" s="9"/>
      <c r="K849" s="9"/>
      <c r="L849" s="9"/>
      <c r="N849" s="33"/>
    </row>
    <row r="850" spans="3:14" ht="28" customHeight="1" x14ac:dyDescent="0.2">
      <c r="C850" s="8"/>
      <c r="I850" s="9"/>
      <c r="J850" s="9"/>
      <c r="K850" s="9"/>
      <c r="L850" s="9"/>
      <c r="N850" s="33"/>
    </row>
    <row r="851" spans="3:14" ht="28" customHeight="1" x14ac:dyDescent="0.2">
      <c r="C851" s="8"/>
      <c r="I851" s="9"/>
      <c r="J851" s="9"/>
      <c r="K851" s="9"/>
      <c r="L851" s="9"/>
      <c r="N851" s="33"/>
    </row>
    <row r="852" spans="3:14" ht="28" customHeight="1" x14ac:dyDescent="0.2">
      <c r="C852" s="8"/>
      <c r="I852" s="9"/>
      <c r="J852" s="9"/>
      <c r="K852" s="9"/>
      <c r="L852" s="9"/>
      <c r="N852" s="33"/>
    </row>
    <row r="853" spans="3:14" ht="28" customHeight="1" x14ac:dyDescent="0.2">
      <c r="C853" s="8"/>
      <c r="I853" s="9"/>
      <c r="J853" s="9"/>
      <c r="K853" s="9"/>
      <c r="L853" s="9"/>
      <c r="N853" s="33"/>
    </row>
    <row r="854" spans="3:14" ht="28" customHeight="1" x14ac:dyDescent="0.2">
      <c r="C854" s="8"/>
      <c r="I854" s="9"/>
      <c r="J854" s="9"/>
      <c r="K854" s="9"/>
      <c r="L854" s="9"/>
      <c r="N854" s="33"/>
    </row>
    <row r="855" spans="3:14" ht="28" customHeight="1" x14ac:dyDescent="0.2">
      <c r="C855" s="8"/>
      <c r="I855" s="9"/>
      <c r="J855" s="9"/>
      <c r="K855" s="9"/>
      <c r="L855" s="9"/>
      <c r="N855" s="33"/>
    </row>
    <row r="856" spans="3:14" ht="28" customHeight="1" x14ac:dyDescent="0.2">
      <c r="C856" s="8"/>
      <c r="I856" s="9"/>
      <c r="J856" s="9"/>
      <c r="K856" s="9"/>
      <c r="L856" s="9"/>
      <c r="N856" s="33"/>
    </row>
    <row r="857" spans="3:14" ht="28" customHeight="1" x14ac:dyDescent="0.2">
      <c r="C857" s="8"/>
      <c r="I857" s="9"/>
      <c r="J857" s="9"/>
      <c r="K857" s="9"/>
      <c r="L857" s="9"/>
      <c r="N857" s="33"/>
    </row>
    <row r="858" spans="3:14" ht="28" customHeight="1" x14ac:dyDescent="0.2">
      <c r="C858" s="8"/>
      <c r="I858" s="9"/>
      <c r="J858" s="9"/>
      <c r="K858" s="9"/>
      <c r="L858" s="9"/>
      <c r="N858" s="33"/>
    </row>
    <row r="859" spans="3:14" ht="28" customHeight="1" x14ac:dyDescent="0.2">
      <c r="C859" s="8"/>
      <c r="I859" s="9"/>
      <c r="J859" s="9"/>
      <c r="K859" s="9"/>
      <c r="L859" s="9"/>
      <c r="N859" s="33"/>
    </row>
    <row r="860" spans="3:14" ht="28" customHeight="1" x14ac:dyDescent="0.2">
      <c r="C860" s="8"/>
      <c r="I860" s="9"/>
      <c r="J860" s="9"/>
      <c r="K860" s="9"/>
      <c r="L860" s="9"/>
      <c r="N860" s="33"/>
    </row>
    <row r="861" spans="3:14" ht="28" customHeight="1" x14ac:dyDescent="0.2">
      <c r="C861" s="8"/>
      <c r="I861" s="9"/>
      <c r="J861" s="9"/>
      <c r="K861" s="9"/>
      <c r="L861" s="9"/>
      <c r="N861" s="33"/>
    </row>
    <row r="862" spans="3:14" ht="28" customHeight="1" x14ac:dyDescent="0.2">
      <c r="C862" s="8"/>
      <c r="I862" s="9"/>
      <c r="J862" s="9"/>
      <c r="K862" s="9"/>
      <c r="L862" s="9"/>
      <c r="N862" s="33"/>
    </row>
    <row r="863" spans="3:14" ht="28" customHeight="1" x14ac:dyDescent="0.2">
      <c r="C863" s="8"/>
      <c r="I863" s="9"/>
      <c r="J863" s="9"/>
      <c r="K863" s="9"/>
      <c r="L863" s="9"/>
      <c r="N863" s="33"/>
    </row>
    <row r="864" spans="3:14" ht="28" customHeight="1" x14ac:dyDescent="0.2">
      <c r="C864" s="8"/>
      <c r="I864" s="9"/>
      <c r="J864" s="9"/>
      <c r="K864" s="9"/>
      <c r="L864" s="9"/>
      <c r="N864" s="33"/>
    </row>
    <row r="865" spans="3:14" ht="28" customHeight="1" x14ac:dyDescent="0.2">
      <c r="C865" s="8"/>
      <c r="I865" s="9"/>
      <c r="J865" s="9"/>
      <c r="K865" s="9"/>
      <c r="L865" s="9"/>
      <c r="N865" s="33"/>
    </row>
    <row r="866" spans="3:14" ht="28" customHeight="1" x14ac:dyDescent="0.2">
      <c r="C866" s="8"/>
      <c r="I866" s="9"/>
      <c r="J866" s="9"/>
      <c r="K866" s="9"/>
      <c r="L866" s="9"/>
      <c r="N866" s="33"/>
    </row>
    <row r="867" spans="3:14" ht="28" customHeight="1" x14ac:dyDescent="0.2">
      <c r="C867" s="8"/>
      <c r="I867" s="9"/>
      <c r="J867" s="9"/>
      <c r="K867" s="9"/>
      <c r="L867" s="9"/>
      <c r="N867" s="33"/>
    </row>
    <row r="868" spans="3:14" ht="28" customHeight="1" x14ac:dyDescent="0.2">
      <c r="C868" s="8"/>
      <c r="I868" s="9"/>
      <c r="J868" s="9"/>
      <c r="K868" s="9"/>
      <c r="L868" s="9"/>
      <c r="N868" s="33"/>
    </row>
    <row r="869" spans="3:14" ht="28" customHeight="1" x14ac:dyDescent="0.2">
      <c r="C869" s="8"/>
      <c r="I869" s="9"/>
      <c r="J869" s="9"/>
      <c r="K869" s="9"/>
      <c r="L869" s="9"/>
      <c r="N869" s="33"/>
    </row>
    <row r="870" spans="3:14" ht="28" customHeight="1" x14ac:dyDescent="0.2">
      <c r="C870" s="8"/>
      <c r="I870" s="9"/>
      <c r="J870" s="9"/>
      <c r="K870" s="9"/>
      <c r="L870" s="9"/>
      <c r="N870" s="33"/>
    </row>
    <row r="871" spans="3:14" ht="28" customHeight="1" x14ac:dyDescent="0.2">
      <c r="C871" s="8"/>
      <c r="I871" s="9"/>
      <c r="J871" s="9"/>
      <c r="K871" s="9"/>
      <c r="L871" s="9"/>
      <c r="N871" s="33"/>
    </row>
    <row r="872" spans="3:14" ht="28" customHeight="1" x14ac:dyDescent="0.2">
      <c r="C872" s="8"/>
      <c r="I872" s="9"/>
      <c r="J872" s="9"/>
      <c r="K872" s="9"/>
      <c r="L872" s="9"/>
      <c r="N872" s="33"/>
    </row>
    <row r="873" spans="3:14" ht="28" customHeight="1" x14ac:dyDescent="0.2">
      <c r="C873" s="8"/>
      <c r="I873" s="9"/>
      <c r="J873" s="9"/>
      <c r="K873" s="9"/>
      <c r="L873" s="9"/>
      <c r="N873" s="33"/>
    </row>
    <row r="874" spans="3:14" ht="28" customHeight="1" x14ac:dyDescent="0.2">
      <c r="C874" s="8"/>
      <c r="I874" s="9"/>
      <c r="J874" s="9"/>
      <c r="K874" s="9"/>
      <c r="L874" s="9"/>
      <c r="N874" s="33"/>
    </row>
    <row r="875" spans="3:14" ht="28" customHeight="1" x14ac:dyDescent="0.2">
      <c r="C875" s="8"/>
      <c r="I875" s="9"/>
      <c r="J875" s="9"/>
      <c r="K875" s="9"/>
      <c r="L875" s="9"/>
      <c r="N875" s="33"/>
    </row>
    <row r="876" spans="3:14" ht="28" customHeight="1" x14ac:dyDescent="0.2">
      <c r="C876" s="8"/>
      <c r="I876" s="9"/>
      <c r="J876" s="9"/>
      <c r="K876" s="9"/>
      <c r="L876" s="9"/>
      <c r="N876" s="33"/>
    </row>
    <row r="877" spans="3:14" ht="28" customHeight="1" x14ac:dyDescent="0.2">
      <c r="C877" s="8"/>
      <c r="I877" s="9"/>
      <c r="J877" s="9"/>
      <c r="K877" s="9"/>
      <c r="L877" s="9"/>
      <c r="N877" s="33"/>
    </row>
    <row r="878" spans="3:14" ht="28" customHeight="1" x14ac:dyDescent="0.2">
      <c r="C878" s="8"/>
      <c r="I878" s="9"/>
      <c r="J878" s="9"/>
      <c r="K878" s="9"/>
      <c r="L878" s="9"/>
      <c r="N878" s="33"/>
    </row>
    <row r="879" spans="3:14" ht="28" customHeight="1" x14ac:dyDescent="0.2">
      <c r="C879" s="8"/>
      <c r="I879" s="9"/>
      <c r="J879" s="9"/>
      <c r="K879" s="9"/>
      <c r="L879" s="9"/>
      <c r="N879" s="33"/>
    </row>
    <row r="880" spans="3:14" ht="28" customHeight="1" x14ac:dyDescent="0.2">
      <c r="C880" s="8"/>
      <c r="I880" s="9"/>
      <c r="J880" s="9"/>
      <c r="K880" s="9"/>
      <c r="L880" s="9"/>
      <c r="N880" s="33"/>
    </row>
    <row r="881" spans="3:14" ht="28" customHeight="1" x14ac:dyDescent="0.2">
      <c r="C881" s="8"/>
      <c r="I881" s="9"/>
      <c r="J881" s="9"/>
      <c r="K881" s="9"/>
      <c r="L881" s="9"/>
      <c r="N881" s="33"/>
    </row>
    <row r="882" spans="3:14" ht="28" customHeight="1" x14ac:dyDescent="0.2">
      <c r="C882" s="8"/>
      <c r="I882" s="9"/>
      <c r="J882" s="9"/>
      <c r="K882" s="9"/>
      <c r="L882" s="9"/>
      <c r="N882" s="33"/>
    </row>
    <row r="883" spans="3:14" ht="28" customHeight="1" x14ac:dyDescent="0.2">
      <c r="C883" s="8"/>
      <c r="I883" s="9"/>
      <c r="J883" s="9"/>
      <c r="K883" s="9"/>
      <c r="L883" s="9"/>
      <c r="N883" s="33"/>
    </row>
    <row r="884" spans="3:14" ht="28" customHeight="1" x14ac:dyDescent="0.2">
      <c r="C884" s="8"/>
      <c r="I884" s="9"/>
      <c r="J884" s="9"/>
      <c r="K884" s="9"/>
      <c r="L884" s="9"/>
      <c r="N884" s="33"/>
    </row>
    <row r="885" spans="3:14" ht="28" customHeight="1" x14ac:dyDescent="0.2">
      <c r="C885" s="8"/>
      <c r="I885" s="9"/>
      <c r="J885" s="9"/>
      <c r="K885" s="9"/>
      <c r="L885" s="9"/>
      <c r="N885" s="33"/>
    </row>
    <row r="886" spans="3:14" ht="28" customHeight="1" x14ac:dyDescent="0.2">
      <c r="C886" s="8"/>
      <c r="I886" s="9"/>
      <c r="J886" s="9"/>
      <c r="K886" s="9"/>
      <c r="L886" s="9"/>
      <c r="N886" s="33"/>
    </row>
    <row r="887" spans="3:14" ht="28" customHeight="1" x14ac:dyDescent="0.2">
      <c r="C887" s="8"/>
      <c r="I887" s="9"/>
      <c r="J887" s="9"/>
      <c r="K887" s="9"/>
      <c r="L887" s="9"/>
      <c r="N887" s="33"/>
    </row>
    <row r="888" spans="3:14" ht="28" customHeight="1" x14ac:dyDescent="0.2">
      <c r="C888" s="8"/>
      <c r="I888" s="9"/>
      <c r="J888" s="9"/>
      <c r="K888" s="9"/>
      <c r="L888" s="9"/>
      <c r="N888" s="33"/>
    </row>
    <row r="889" spans="3:14" ht="28" customHeight="1" x14ac:dyDescent="0.2">
      <c r="C889" s="8"/>
      <c r="I889" s="9"/>
      <c r="J889" s="9"/>
      <c r="K889" s="9"/>
      <c r="L889" s="9"/>
      <c r="N889" s="33"/>
    </row>
    <row r="890" spans="3:14" ht="28" customHeight="1" x14ac:dyDescent="0.2">
      <c r="C890" s="8"/>
      <c r="I890" s="9"/>
      <c r="J890" s="9"/>
      <c r="K890" s="9"/>
      <c r="L890" s="9"/>
      <c r="N890" s="33"/>
    </row>
    <row r="891" spans="3:14" ht="28" customHeight="1" x14ac:dyDescent="0.2">
      <c r="C891" s="8"/>
      <c r="I891" s="9"/>
      <c r="J891" s="9"/>
      <c r="K891" s="9"/>
      <c r="L891" s="9"/>
      <c r="N891" s="33"/>
    </row>
    <row r="892" spans="3:14" ht="28" customHeight="1" x14ac:dyDescent="0.2">
      <c r="C892" s="8"/>
      <c r="I892" s="9"/>
      <c r="J892" s="9"/>
      <c r="K892" s="9"/>
      <c r="L892" s="9"/>
      <c r="N892" s="33"/>
    </row>
    <row r="893" spans="3:14" ht="28" customHeight="1" x14ac:dyDescent="0.2">
      <c r="C893" s="8"/>
      <c r="I893" s="9"/>
      <c r="J893" s="9"/>
      <c r="K893" s="9"/>
      <c r="L893" s="9"/>
      <c r="N893" s="33"/>
    </row>
    <row r="894" spans="3:14" ht="28" customHeight="1" x14ac:dyDescent="0.2">
      <c r="C894" s="8"/>
      <c r="I894" s="9"/>
      <c r="J894" s="9"/>
      <c r="K894" s="9"/>
      <c r="L894" s="9"/>
      <c r="N894" s="33"/>
    </row>
    <row r="895" spans="3:14" ht="28" customHeight="1" x14ac:dyDescent="0.2">
      <c r="C895" s="8"/>
      <c r="I895" s="9"/>
      <c r="J895" s="9"/>
      <c r="K895" s="9"/>
      <c r="L895" s="9"/>
      <c r="N895" s="33"/>
    </row>
    <row r="896" spans="3:14" ht="28" customHeight="1" x14ac:dyDescent="0.2">
      <c r="C896" s="8"/>
      <c r="I896" s="9"/>
      <c r="J896" s="9"/>
      <c r="K896" s="9"/>
      <c r="L896" s="9"/>
      <c r="N896" s="33"/>
    </row>
    <row r="897" spans="3:14" ht="28" customHeight="1" x14ac:dyDescent="0.2">
      <c r="C897" s="8"/>
      <c r="I897" s="9"/>
      <c r="J897" s="9"/>
      <c r="K897" s="9"/>
      <c r="L897" s="9"/>
      <c r="N897" s="33"/>
    </row>
    <row r="898" spans="3:14" ht="28" customHeight="1" x14ac:dyDescent="0.2">
      <c r="C898" s="8"/>
      <c r="I898" s="9"/>
      <c r="J898" s="9"/>
      <c r="K898" s="9"/>
      <c r="L898" s="9"/>
      <c r="N898" s="33"/>
    </row>
    <row r="899" spans="3:14" ht="28" customHeight="1" x14ac:dyDescent="0.2">
      <c r="C899" s="8"/>
      <c r="I899" s="9"/>
      <c r="J899" s="9"/>
      <c r="K899" s="9"/>
      <c r="L899" s="9"/>
      <c r="N899" s="33"/>
    </row>
    <row r="900" spans="3:14" ht="28" customHeight="1" x14ac:dyDescent="0.2">
      <c r="C900" s="8"/>
      <c r="I900" s="9"/>
      <c r="J900" s="9"/>
      <c r="K900" s="9"/>
      <c r="L900" s="9"/>
      <c r="N900" s="33"/>
    </row>
    <row r="901" spans="3:14" ht="28" customHeight="1" x14ac:dyDescent="0.2">
      <c r="C901" s="8"/>
      <c r="I901" s="9"/>
      <c r="J901" s="9"/>
      <c r="K901" s="9"/>
      <c r="L901" s="9"/>
      <c r="N901" s="33"/>
    </row>
    <row r="902" spans="3:14" ht="28" customHeight="1" x14ac:dyDescent="0.2">
      <c r="C902" s="8"/>
      <c r="I902" s="9"/>
      <c r="J902" s="9"/>
      <c r="K902" s="9"/>
      <c r="L902" s="9"/>
      <c r="N902" s="33"/>
    </row>
    <row r="903" spans="3:14" ht="28" customHeight="1" x14ac:dyDescent="0.2">
      <c r="C903" s="8"/>
      <c r="I903" s="9"/>
      <c r="J903" s="9"/>
      <c r="K903" s="9"/>
      <c r="L903" s="9"/>
      <c r="N903" s="33"/>
    </row>
    <row r="904" spans="3:14" ht="28" customHeight="1" x14ac:dyDescent="0.2">
      <c r="C904" s="8"/>
      <c r="I904" s="9"/>
      <c r="J904" s="9"/>
      <c r="K904" s="9"/>
      <c r="L904" s="9"/>
      <c r="N904" s="33"/>
    </row>
    <row r="905" spans="3:14" ht="28" customHeight="1" x14ac:dyDescent="0.2">
      <c r="C905" s="8"/>
      <c r="I905" s="9"/>
      <c r="J905" s="9"/>
      <c r="K905" s="9"/>
      <c r="L905" s="9"/>
      <c r="N905" s="33"/>
    </row>
    <row r="906" spans="3:14" ht="28" customHeight="1" x14ac:dyDescent="0.2">
      <c r="C906" s="8"/>
      <c r="I906" s="9"/>
      <c r="J906" s="9"/>
      <c r="K906" s="9"/>
      <c r="L906" s="9"/>
      <c r="N906" s="33"/>
    </row>
    <row r="907" spans="3:14" ht="28" customHeight="1" x14ac:dyDescent="0.2">
      <c r="C907" s="8"/>
      <c r="I907" s="9"/>
      <c r="J907" s="9"/>
      <c r="K907" s="9"/>
      <c r="L907" s="9"/>
      <c r="N907" s="33"/>
    </row>
    <row r="908" spans="3:14" ht="28" customHeight="1" x14ac:dyDescent="0.2">
      <c r="C908" s="8"/>
      <c r="I908" s="9"/>
      <c r="J908" s="9"/>
      <c r="K908" s="9"/>
      <c r="L908" s="9"/>
      <c r="N908" s="33"/>
    </row>
    <row r="909" spans="3:14" ht="28" customHeight="1" x14ac:dyDescent="0.2">
      <c r="C909" s="8"/>
      <c r="I909" s="9"/>
      <c r="J909" s="9"/>
      <c r="K909" s="9"/>
      <c r="L909" s="9"/>
      <c r="N909" s="33"/>
    </row>
    <row r="910" spans="3:14" ht="28" customHeight="1" x14ac:dyDescent="0.2">
      <c r="C910" s="8"/>
      <c r="I910" s="9"/>
      <c r="J910" s="9"/>
      <c r="K910" s="9"/>
      <c r="L910" s="9"/>
      <c r="N910" s="33"/>
    </row>
    <row r="911" spans="3:14" ht="28" customHeight="1" x14ac:dyDescent="0.2">
      <c r="C911" s="8"/>
      <c r="I911" s="9"/>
      <c r="J911" s="9"/>
      <c r="K911" s="9"/>
      <c r="L911" s="9"/>
      <c r="N911" s="33"/>
    </row>
    <row r="912" spans="3:14" ht="28" customHeight="1" x14ac:dyDescent="0.2">
      <c r="C912" s="8"/>
      <c r="I912" s="9"/>
      <c r="J912" s="9"/>
      <c r="K912" s="9"/>
      <c r="L912" s="9"/>
      <c r="N912" s="33"/>
    </row>
    <row r="913" spans="3:14" ht="28" customHeight="1" x14ac:dyDescent="0.2">
      <c r="C913" s="8"/>
      <c r="I913" s="9"/>
      <c r="J913" s="9"/>
      <c r="K913" s="9"/>
      <c r="L913" s="9"/>
      <c r="N913" s="33"/>
    </row>
    <row r="914" spans="3:14" ht="28" customHeight="1" x14ac:dyDescent="0.2">
      <c r="C914" s="8"/>
      <c r="I914" s="9"/>
      <c r="J914" s="9"/>
      <c r="K914" s="9"/>
      <c r="L914" s="9"/>
      <c r="N914" s="33"/>
    </row>
    <row r="915" spans="3:14" ht="28" customHeight="1" x14ac:dyDescent="0.2">
      <c r="C915" s="8"/>
      <c r="I915" s="9"/>
      <c r="J915" s="9"/>
      <c r="K915" s="9"/>
      <c r="L915" s="9"/>
      <c r="N915" s="33"/>
    </row>
    <row r="916" spans="3:14" ht="28" customHeight="1" x14ac:dyDescent="0.2">
      <c r="C916" s="8"/>
      <c r="I916" s="9"/>
      <c r="J916" s="9"/>
      <c r="K916" s="9"/>
      <c r="L916" s="9"/>
      <c r="N916" s="33"/>
    </row>
    <row r="917" spans="3:14" ht="28" customHeight="1" x14ac:dyDescent="0.2">
      <c r="C917" s="8"/>
      <c r="I917" s="9"/>
      <c r="J917" s="9"/>
      <c r="K917" s="9"/>
      <c r="L917" s="9"/>
      <c r="N917" s="33"/>
    </row>
    <row r="918" spans="3:14" ht="28" customHeight="1" x14ac:dyDescent="0.2">
      <c r="C918" s="8"/>
      <c r="I918" s="9"/>
      <c r="J918" s="9"/>
      <c r="K918" s="9"/>
      <c r="L918" s="9"/>
      <c r="N918" s="33"/>
    </row>
    <row r="919" spans="3:14" ht="28" customHeight="1" x14ac:dyDescent="0.2">
      <c r="C919" s="8"/>
      <c r="I919" s="9"/>
      <c r="J919" s="9"/>
      <c r="K919" s="9"/>
      <c r="L919" s="9"/>
      <c r="N919" s="33"/>
    </row>
    <row r="920" spans="3:14" ht="28" customHeight="1" x14ac:dyDescent="0.2">
      <c r="C920" s="8"/>
      <c r="I920" s="9"/>
      <c r="J920" s="9"/>
      <c r="K920" s="9"/>
      <c r="L920" s="9"/>
      <c r="N920" s="33"/>
    </row>
    <row r="921" spans="3:14" ht="28" customHeight="1" x14ac:dyDescent="0.2">
      <c r="C921" s="8"/>
      <c r="I921" s="9"/>
      <c r="J921" s="9"/>
      <c r="K921" s="9"/>
      <c r="L921" s="9"/>
      <c r="N921" s="33"/>
    </row>
    <row r="922" spans="3:14" ht="28" customHeight="1" x14ac:dyDescent="0.2">
      <c r="C922" s="8"/>
      <c r="I922" s="9"/>
      <c r="J922" s="9"/>
      <c r="K922" s="9"/>
      <c r="L922" s="9"/>
      <c r="N922" s="33"/>
    </row>
    <row r="923" spans="3:14" ht="28" customHeight="1" x14ac:dyDescent="0.2">
      <c r="C923" s="8"/>
      <c r="I923" s="9"/>
      <c r="J923" s="9"/>
      <c r="K923" s="9"/>
      <c r="L923" s="9"/>
      <c r="N923" s="33"/>
    </row>
    <row r="924" spans="3:14" ht="28" customHeight="1" x14ac:dyDescent="0.2">
      <c r="C924" s="8"/>
      <c r="I924" s="9"/>
      <c r="J924" s="9"/>
      <c r="K924" s="9"/>
      <c r="L924" s="9"/>
      <c r="N924" s="33"/>
    </row>
    <row r="925" spans="3:14" ht="28" customHeight="1" x14ac:dyDescent="0.2">
      <c r="C925" s="8"/>
      <c r="I925" s="9"/>
      <c r="J925" s="9"/>
      <c r="K925" s="9"/>
      <c r="L925" s="9"/>
      <c r="N925" s="33"/>
    </row>
    <row r="926" spans="3:14" ht="28" customHeight="1" x14ac:dyDescent="0.2">
      <c r="C926" s="8"/>
      <c r="I926" s="9"/>
      <c r="J926" s="9"/>
      <c r="K926" s="9"/>
      <c r="L926" s="9"/>
      <c r="N926" s="33"/>
    </row>
    <row r="927" spans="3:14" ht="28" customHeight="1" x14ac:dyDescent="0.2">
      <c r="C927" s="8"/>
      <c r="I927" s="9"/>
      <c r="J927" s="9"/>
      <c r="K927" s="9"/>
      <c r="L927" s="9"/>
      <c r="N927" s="33"/>
    </row>
    <row r="928" spans="3:14" ht="28" customHeight="1" x14ac:dyDescent="0.2">
      <c r="C928" s="8"/>
      <c r="I928" s="9"/>
      <c r="J928" s="9"/>
      <c r="K928" s="9"/>
      <c r="L928" s="9"/>
      <c r="N928" s="33"/>
    </row>
    <row r="929" spans="3:14" ht="28" customHeight="1" x14ac:dyDescent="0.2">
      <c r="C929" s="8"/>
      <c r="I929" s="9"/>
      <c r="J929" s="9"/>
      <c r="K929" s="9"/>
      <c r="L929" s="9"/>
      <c r="N929" s="33"/>
    </row>
    <row r="930" spans="3:14" ht="28" customHeight="1" x14ac:dyDescent="0.2">
      <c r="C930" s="8"/>
      <c r="I930" s="9"/>
      <c r="J930" s="9"/>
      <c r="K930" s="9"/>
      <c r="L930" s="9"/>
      <c r="N930" s="33"/>
    </row>
    <row r="931" spans="3:14" ht="28" customHeight="1" x14ac:dyDescent="0.2">
      <c r="C931" s="8"/>
      <c r="I931" s="9"/>
      <c r="J931" s="9"/>
      <c r="K931" s="9"/>
      <c r="L931" s="9"/>
      <c r="N931" s="33"/>
    </row>
    <row r="932" spans="3:14" ht="28" customHeight="1" x14ac:dyDescent="0.2">
      <c r="C932" s="8"/>
      <c r="I932" s="9"/>
      <c r="J932" s="9"/>
      <c r="K932" s="9"/>
      <c r="L932" s="9"/>
      <c r="N932" s="33"/>
    </row>
    <row r="933" spans="3:14" ht="28" customHeight="1" x14ac:dyDescent="0.2">
      <c r="C933" s="8"/>
      <c r="I933" s="9"/>
      <c r="J933" s="9"/>
      <c r="K933" s="9"/>
      <c r="L933" s="9"/>
      <c r="N933" s="33"/>
    </row>
    <row r="934" spans="3:14" ht="28" customHeight="1" x14ac:dyDescent="0.2">
      <c r="C934" s="8"/>
      <c r="I934" s="9"/>
      <c r="J934" s="9"/>
      <c r="K934" s="9"/>
      <c r="L934" s="9"/>
      <c r="N934" s="33"/>
    </row>
    <row r="935" spans="3:14" ht="28" customHeight="1" x14ac:dyDescent="0.2">
      <c r="C935" s="8"/>
      <c r="I935" s="9"/>
      <c r="J935" s="9"/>
      <c r="K935" s="9"/>
      <c r="L935" s="9"/>
      <c r="N935" s="33"/>
    </row>
    <row r="936" spans="3:14" ht="28" customHeight="1" x14ac:dyDescent="0.2">
      <c r="C936" s="8"/>
      <c r="I936" s="9"/>
      <c r="J936" s="9"/>
      <c r="K936" s="9"/>
      <c r="L936" s="9"/>
      <c r="N936" s="33"/>
    </row>
    <row r="937" spans="3:14" ht="28" customHeight="1" x14ac:dyDescent="0.2">
      <c r="C937" s="8"/>
      <c r="I937" s="9"/>
      <c r="J937" s="9"/>
      <c r="K937" s="9"/>
      <c r="L937" s="9"/>
      <c r="N937" s="33"/>
    </row>
    <row r="938" spans="3:14" ht="28" customHeight="1" x14ac:dyDescent="0.2">
      <c r="C938" s="8"/>
      <c r="I938" s="9"/>
      <c r="J938" s="9"/>
      <c r="K938" s="9"/>
      <c r="L938" s="9"/>
      <c r="N938" s="33"/>
    </row>
    <row r="939" spans="3:14" ht="28" customHeight="1" x14ac:dyDescent="0.2">
      <c r="C939" s="8"/>
      <c r="I939" s="9"/>
      <c r="J939" s="9"/>
      <c r="K939" s="9"/>
      <c r="L939" s="9"/>
      <c r="N939" s="33"/>
    </row>
    <row r="940" spans="3:14" ht="28" customHeight="1" x14ac:dyDescent="0.2">
      <c r="C940" s="8"/>
      <c r="I940" s="9"/>
      <c r="J940" s="9"/>
      <c r="K940" s="9"/>
      <c r="L940" s="9"/>
      <c r="N940" s="33"/>
    </row>
    <row r="941" spans="3:14" ht="28" customHeight="1" x14ac:dyDescent="0.2">
      <c r="C941" s="8"/>
      <c r="I941" s="9"/>
      <c r="J941" s="9"/>
      <c r="K941" s="9"/>
      <c r="L941" s="9"/>
      <c r="N941" s="33"/>
    </row>
    <row r="942" spans="3:14" ht="28" customHeight="1" x14ac:dyDescent="0.2">
      <c r="C942" s="8"/>
      <c r="I942" s="9"/>
      <c r="J942" s="9"/>
      <c r="K942" s="9"/>
      <c r="L942" s="9"/>
      <c r="N942" s="33"/>
    </row>
    <row r="943" spans="3:14" ht="28" customHeight="1" x14ac:dyDescent="0.2">
      <c r="C943" s="8"/>
      <c r="I943" s="9"/>
      <c r="J943" s="9"/>
      <c r="K943" s="9"/>
      <c r="L943" s="9"/>
      <c r="N943" s="33"/>
    </row>
    <row r="944" spans="3:14" ht="28" customHeight="1" x14ac:dyDescent="0.2">
      <c r="C944" s="8"/>
      <c r="I944" s="9"/>
      <c r="J944" s="9"/>
      <c r="K944" s="9"/>
      <c r="L944" s="9"/>
      <c r="N944" s="33"/>
    </row>
    <row r="945" spans="3:14" ht="28" customHeight="1" x14ac:dyDescent="0.2">
      <c r="C945" s="8"/>
      <c r="I945" s="9"/>
      <c r="J945" s="9"/>
      <c r="K945" s="9"/>
      <c r="L945" s="9"/>
      <c r="N945" s="33"/>
    </row>
    <row r="946" spans="3:14" ht="28" customHeight="1" x14ac:dyDescent="0.2">
      <c r="C946" s="8"/>
      <c r="I946" s="9"/>
      <c r="J946" s="9"/>
      <c r="K946" s="9"/>
      <c r="L946" s="9"/>
      <c r="N946" s="33"/>
    </row>
    <row r="947" spans="3:14" ht="28" customHeight="1" x14ac:dyDescent="0.2">
      <c r="C947" s="8"/>
      <c r="I947" s="9"/>
      <c r="J947" s="9"/>
      <c r="K947" s="9"/>
      <c r="L947" s="9"/>
      <c r="N947" s="33"/>
    </row>
    <row r="948" spans="3:14" ht="28" customHeight="1" x14ac:dyDescent="0.2">
      <c r="C948" s="8"/>
      <c r="I948" s="9"/>
      <c r="J948" s="9"/>
      <c r="K948" s="9"/>
      <c r="L948" s="9"/>
      <c r="N948" s="33"/>
    </row>
    <row r="949" spans="3:14" ht="28" customHeight="1" x14ac:dyDescent="0.2">
      <c r="C949" s="8"/>
      <c r="I949" s="9"/>
      <c r="J949" s="9"/>
      <c r="K949" s="9"/>
      <c r="L949" s="9"/>
      <c r="N949" s="33"/>
    </row>
    <row r="950" spans="3:14" ht="28" customHeight="1" x14ac:dyDescent="0.2">
      <c r="C950" s="8"/>
      <c r="I950" s="9"/>
      <c r="J950" s="9"/>
      <c r="K950" s="9"/>
      <c r="L950" s="9"/>
      <c r="N950" s="33"/>
    </row>
    <row r="951" spans="3:14" ht="28" customHeight="1" x14ac:dyDescent="0.2">
      <c r="C951" s="8"/>
      <c r="I951" s="9"/>
      <c r="J951" s="9"/>
      <c r="K951" s="9"/>
      <c r="L951" s="9"/>
      <c r="N951" s="33"/>
    </row>
    <row r="952" spans="3:14" ht="28" customHeight="1" x14ac:dyDescent="0.2">
      <c r="C952" s="8"/>
      <c r="I952" s="9"/>
      <c r="J952" s="9"/>
      <c r="K952" s="9"/>
      <c r="L952" s="9"/>
      <c r="N952" s="33"/>
    </row>
    <row r="953" spans="3:14" ht="28" customHeight="1" x14ac:dyDescent="0.2">
      <c r="C953" s="8"/>
      <c r="I953" s="9"/>
      <c r="J953" s="9"/>
      <c r="K953" s="9"/>
      <c r="L953" s="9"/>
      <c r="N953" s="33"/>
    </row>
    <row r="954" spans="3:14" ht="28" customHeight="1" x14ac:dyDescent="0.2">
      <c r="C954" s="8"/>
      <c r="I954" s="9"/>
      <c r="J954" s="9"/>
      <c r="K954" s="9"/>
      <c r="L954" s="9"/>
      <c r="N954" s="33"/>
    </row>
    <row r="955" spans="3:14" ht="28" customHeight="1" x14ac:dyDescent="0.2">
      <c r="C955" s="8"/>
      <c r="I955" s="9"/>
      <c r="J955" s="9"/>
      <c r="K955" s="9"/>
      <c r="L955" s="9"/>
      <c r="N955" s="33"/>
    </row>
    <row r="956" spans="3:14" ht="28" customHeight="1" x14ac:dyDescent="0.2">
      <c r="C956" s="8"/>
      <c r="I956" s="9"/>
      <c r="J956" s="9"/>
      <c r="K956" s="9"/>
      <c r="L956" s="9"/>
      <c r="N956" s="33"/>
    </row>
    <row r="957" spans="3:14" ht="28" customHeight="1" x14ac:dyDescent="0.2">
      <c r="C957" s="8"/>
      <c r="I957" s="9"/>
      <c r="J957" s="9"/>
      <c r="K957" s="9"/>
      <c r="L957" s="9"/>
      <c r="N957" s="33"/>
    </row>
    <row r="958" spans="3:14" ht="28" customHeight="1" x14ac:dyDescent="0.2">
      <c r="C958" s="8"/>
      <c r="I958" s="9"/>
      <c r="J958" s="9"/>
      <c r="K958" s="9"/>
      <c r="L958" s="9"/>
      <c r="N958" s="33"/>
    </row>
    <row r="959" spans="3:14" ht="28" customHeight="1" x14ac:dyDescent="0.2">
      <c r="C959" s="8"/>
      <c r="I959" s="9"/>
      <c r="J959" s="9"/>
      <c r="K959" s="9"/>
      <c r="L959" s="9"/>
      <c r="N959" s="33"/>
    </row>
    <row r="960" spans="3:14" ht="28" customHeight="1" x14ac:dyDescent="0.2">
      <c r="C960" s="8"/>
      <c r="I960" s="9"/>
      <c r="J960" s="9"/>
      <c r="K960" s="9"/>
      <c r="L960" s="9"/>
      <c r="N960" s="33"/>
    </row>
    <row r="961" spans="3:14" ht="28" customHeight="1" x14ac:dyDescent="0.2">
      <c r="C961" s="8"/>
      <c r="I961" s="9"/>
      <c r="J961" s="9"/>
      <c r="K961" s="9"/>
      <c r="L961" s="9"/>
      <c r="N961" s="33"/>
    </row>
    <row r="962" spans="3:14" ht="28" customHeight="1" x14ac:dyDescent="0.2">
      <c r="C962" s="8"/>
      <c r="I962" s="9"/>
      <c r="J962" s="9"/>
      <c r="K962" s="9"/>
      <c r="L962" s="9"/>
      <c r="N962" s="33"/>
    </row>
    <row r="963" spans="3:14" ht="28" customHeight="1" x14ac:dyDescent="0.2">
      <c r="C963" s="8"/>
      <c r="I963" s="9"/>
      <c r="J963" s="9"/>
      <c r="K963" s="9"/>
      <c r="L963" s="9"/>
      <c r="N963" s="33"/>
    </row>
    <row r="964" spans="3:14" ht="28" customHeight="1" x14ac:dyDescent="0.2">
      <c r="C964" s="8"/>
      <c r="I964" s="9"/>
      <c r="J964" s="9"/>
      <c r="K964" s="9"/>
      <c r="L964" s="9"/>
      <c r="N964" s="33"/>
    </row>
    <row r="965" spans="3:14" ht="28" customHeight="1" x14ac:dyDescent="0.2">
      <c r="C965" s="8"/>
      <c r="I965" s="9"/>
      <c r="J965" s="9"/>
      <c r="K965" s="9"/>
      <c r="L965" s="9"/>
      <c r="N965" s="33"/>
    </row>
    <row r="966" spans="3:14" ht="28" customHeight="1" x14ac:dyDescent="0.2">
      <c r="C966" s="8"/>
      <c r="I966" s="9"/>
      <c r="J966" s="9"/>
      <c r="K966" s="9"/>
      <c r="L966" s="9"/>
      <c r="N966" s="33"/>
    </row>
    <row r="967" spans="3:14" ht="28" customHeight="1" x14ac:dyDescent="0.2">
      <c r="C967" s="8"/>
      <c r="I967" s="9"/>
      <c r="J967" s="9"/>
      <c r="K967" s="9"/>
      <c r="L967" s="9"/>
      <c r="N967" s="33"/>
    </row>
    <row r="968" spans="3:14" ht="28" customHeight="1" x14ac:dyDescent="0.2">
      <c r="C968" s="8"/>
      <c r="I968" s="9"/>
      <c r="J968" s="9"/>
      <c r="K968" s="9"/>
      <c r="L968" s="9"/>
      <c r="N968" s="33"/>
    </row>
    <row r="969" spans="3:14" ht="28" customHeight="1" x14ac:dyDescent="0.2">
      <c r="C969" s="8"/>
      <c r="I969" s="9"/>
      <c r="J969" s="9"/>
      <c r="K969" s="9"/>
      <c r="L969" s="9"/>
      <c r="N969" s="33"/>
    </row>
    <row r="970" spans="3:14" ht="28" customHeight="1" x14ac:dyDescent="0.2">
      <c r="C970" s="8"/>
      <c r="I970" s="9"/>
      <c r="J970" s="9"/>
      <c r="K970" s="9"/>
      <c r="L970" s="9"/>
      <c r="N970" s="33"/>
    </row>
    <row r="971" spans="3:14" ht="28" customHeight="1" x14ac:dyDescent="0.2">
      <c r="C971" s="8"/>
      <c r="I971" s="9"/>
      <c r="J971" s="9"/>
      <c r="K971" s="9"/>
      <c r="L971" s="9"/>
      <c r="N971" s="33"/>
    </row>
    <row r="972" spans="3:14" ht="28" customHeight="1" x14ac:dyDescent="0.2">
      <c r="C972" s="8"/>
      <c r="I972" s="9"/>
      <c r="J972" s="9"/>
      <c r="K972" s="9"/>
      <c r="L972" s="9"/>
      <c r="N972" s="33"/>
    </row>
    <row r="973" spans="3:14" ht="28" customHeight="1" x14ac:dyDescent="0.2">
      <c r="C973" s="8"/>
      <c r="I973" s="9"/>
      <c r="J973" s="9"/>
      <c r="K973" s="9"/>
      <c r="L973" s="9"/>
      <c r="N973" s="33"/>
    </row>
    <row r="974" spans="3:14" ht="28" customHeight="1" x14ac:dyDescent="0.2">
      <c r="C974" s="8"/>
      <c r="I974" s="9"/>
      <c r="J974" s="9"/>
      <c r="K974" s="9"/>
      <c r="L974" s="9"/>
      <c r="N974" s="33"/>
    </row>
    <row r="975" spans="3:14" ht="28" customHeight="1" x14ac:dyDescent="0.2">
      <c r="C975" s="8"/>
      <c r="I975" s="9"/>
      <c r="J975" s="9"/>
      <c r="K975" s="9"/>
      <c r="L975" s="9"/>
      <c r="N975" s="33"/>
    </row>
    <row r="976" spans="3:14" ht="28" customHeight="1" x14ac:dyDescent="0.2">
      <c r="C976" s="8"/>
      <c r="I976" s="9"/>
      <c r="J976" s="9"/>
      <c r="K976" s="9"/>
      <c r="L976" s="9"/>
      <c r="N976" s="33"/>
    </row>
    <row r="977" spans="3:14" ht="28" customHeight="1" x14ac:dyDescent="0.2">
      <c r="C977" s="8"/>
      <c r="I977" s="9"/>
      <c r="J977" s="9"/>
      <c r="K977" s="9"/>
      <c r="L977" s="9"/>
      <c r="N977" s="33"/>
    </row>
    <row r="978" spans="3:14" ht="28" customHeight="1" x14ac:dyDescent="0.2">
      <c r="C978" s="8"/>
      <c r="I978" s="9"/>
      <c r="J978" s="9"/>
      <c r="K978" s="9"/>
      <c r="L978" s="9"/>
      <c r="N978" s="33"/>
    </row>
    <row r="979" spans="3:14" ht="28" customHeight="1" x14ac:dyDescent="0.2">
      <c r="C979" s="8"/>
      <c r="I979" s="9"/>
      <c r="J979" s="9"/>
      <c r="K979" s="9"/>
      <c r="L979" s="9"/>
      <c r="N979" s="33"/>
    </row>
    <row r="980" spans="3:14" ht="28" customHeight="1" x14ac:dyDescent="0.2">
      <c r="C980" s="8"/>
      <c r="I980" s="9"/>
      <c r="J980" s="9"/>
      <c r="K980" s="9"/>
      <c r="L980" s="9"/>
      <c r="N980" s="33"/>
    </row>
    <row r="981" spans="3:14" ht="28" customHeight="1" x14ac:dyDescent="0.2">
      <c r="C981" s="8"/>
      <c r="I981" s="9"/>
      <c r="J981" s="9"/>
      <c r="K981" s="9"/>
      <c r="L981" s="9"/>
      <c r="N981" s="33"/>
    </row>
    <row r="982" spans="3:14" ht="28" customHeight="1" x14ac:dyDescent="0.2">
      <c r="C982" s="8"/>
      <c r="I982" s="9"/>
      <c r="J982" s="9"/>
      <c r="K982" s="9"/>
      <c r="L982" s="9"/>
      <c r="N982" s="33"/>
    </row>
    <row r="983" spans="3:14" ht="28" customHeight="1" x14ac:dyDescent="0.2">
      <c r="C983" s="8"/>
      <c r="I983" s="9"/>
      <c r="J983" s="9"/>
      <c r="K983" s="9"/>
      <c r="L983" s="9"/>
      <c r="N983" s="33"/>
    </row>
    <row r="984" spans="3:14" ht="28" customHeight="1" x14ac:dyDescent="0.2">
      <c r="C984" s="8"/>
      <c r="I984" s="9"/>
      <c r="J984" s="9"/>
      <c r="K984" s="9"/>
      <c r="L984" s="9"/>
      <c r="N984" s="33"/>
    </row>
    <row r="985" spans="3:14" ht="28" customHeight="1" x14ac:dyDescent="0.2">
      <c r="C985" s="8"/>
      <c r="I985" s="9"/>
      <c r="J985" s="9"/>
      <c r="K985" s="9"/>
      <c r="L985" s="9"/>
      <c r="N985" s="33"/>
    </row>
    <row r="986" spans="3:14" ht="28" customHeight="1" x14ac:dyDescent="0.2">
      <c r="C986" s="8"/>
      <c r="I986" s="9"/>
      <c r="J986" s="9"/>
      <c r="K986" s="9"/>
      <c r="L986" s="9"/>
      <c r="N986" s="33"/>
    </row>
    <row r="987" spans="3:14" ht="28" customHeight="1" x14ac:dyDescent="0.2">
      <c r="C987" s="8"/>
      <c r="I987" s="9"/>
      <c r="J987" s="9"/>
      <c r="K987" s="9"/>
      <c r="L987" s="9"/>
      <c r="N987" s="33"/>
    </row>
    <row r="988" spans="3:14" ht="28" customHeight="1" x14ac:dyDescent="0.2">
      <c r="C988" s="8"/>
      <c r="I988" s="9"/>
      <c r="J988" s="9"/>
      <c r="K988" s="9"/>
      <c r="L988" s="9"/>
      <c r="N988" s="33"/>
    </row>
    <row r="989" spans="3:14" ht="28" customHeight="1" x14ac:dyDescent="0.2">
      <c r="C989" s="8"/>
      <c r="I989" s="9"/>
      <c r="J989" s="9"/>
      <c r="K989" s="9"/>
      <c r="L989" s="9"/>
      <c r="N989" s="33"/>
    </row>
    <row r="990" spans="3:14" ht="28" customHeight="1" x14ac:dyDescent="0.2">
      <c r="C990" s="8"/>
      <c r="I990" s="9"/>
      <c r="J990" s="9"/>
      <c r="K990" s="9"/>
      <c r="L990" s="9"/>
      <c r="N990" s="33"/>
    </row>
    <row r="991" spans="3:14" ht="28" customHeight="1" x14ac:dyDescent="0.2">
      <c r="C991" s="8"/>
      <c r="I991" s="9"/>
      <c r="J991" s="9"/>
      <c r="K991" s="9"/>
      <c r="L991" s="9"/>
      <c r="N991" s="33"/>
    </row>
    <row r="992" spans="3:14" ht="28" customHeight="1" x14ac:dyDescent="0.2">
      <c r="C992" s="8"/>
      <c r="I992" s="9"/>
      <c r="J992" s="9"/>
      <c r="K992" s="9"/>
      <c r="L992" s="9"/>
      <c r="N992" s="33"/>
    </row>
    <row r="993" spans="3:14" ht="28" customHeight="1" x14ac:dyDescent="0.2">
      <c r="C993" s="8"/>
      <c r="I993" s="9"/>
      <c r="J993" s="9"/>
      <c r="K993" s="9"/>
      <c r="L993" s="9"/>
      <c r="N993" s="33"/>
    </row>
    <row r="994" spans="3:14" ht="28" customHeight="1" x14ac:dyDescent="0.2">
      <c r="C994" s="8"/>
      <c r="I994" s="9"/>
      <c r="J994" s="9"/>
      <c r="K994" s="9"/>
      <c r="L994" s="9"/>
      <c r="N994" s="33"/>
    </row>
    <row r="995" spans="3:14" ht="28" customHeight="1" x14ac:dyDescent="0.2">
      <c r="C995" s="8"/>
      <c r="I995" s="9"/>
      <c r="J995" s="9"/>
      <c r="K995" s="9"/>
      <c r="L995" s="9"/>
      <c r="N995" s="33"/>
    </row>
    <row r="996" spans="3:14" ht="28" customHeight="1" x14ac:dyDescent="0.2">
      <c r="C996" s="8"/>
      <c r="I996" s="9"/>
      <c r="J996" s="9"/>
      <c r="K996" s="9"/>
      <c r="L996" s="9"/>
      <c r="N996" s="33"/>
    </row>
    <row r="997" spans="3:14" ht="28" customHeight="1" x14ac:dyDescent="0.2">
      <c r="C997" s="8"/>
      <c r="I997" s="9"/>
      <c r="J997" s="9"/>
      <c r="K997" s="9"/>
      <c r="L997" s="9"/>
      <c r="N997" s="33"/>
    </row>
    <row r="998" spans="3:14" ht="28" customHeight="1" x14ac:dyDescent="0.2">
      <c r="C998" s="8"/>
      <c r="I998" s="9"/>
      <c r="J998" s="9"/>
      <c r="K998" s="9"/>
      <c r="L998" s="9"/>
      <c r="N998" s="33"/>
    </row>
    <row r="999" spans="3:14" ht="28" customHeight="1" x14ac:dyDescent="0.2">
      <c r="C999" s="8"/>
      <c r="I999" s="9"/>
      <c r="J999" s="9"/>
      <c r="K999" s="9"/>
      <c r="L999" s="9"/>
      <c r="N999" s="33"/>
    </row>
    <row r="1000" spans="3:14" ht="28" customHeight="1" x14ac:dyDescent="0.2">
      <c r="C1000" s="8"/>
      <c r="I1000" s="9"/>
      <c r="J1000" s="9"/>
      <c r="K1000" s="9"/>
      <c r="L1000" s="9"/>
      <c r="N1000" s="33"/>
    </row>
    <row r="1001" spans="3:14" ht="28" customHeight="1" x14ac:dyDescent="0.2">
      <c r="C1001" s="8"/>
      <c r="I1001" s="9"/>
      <c r="J1001" s="9"/>
      <c r="K1001" s="9"/>
      <c r="L1001" s="9"/>
      <c r="N1001" s="33"/>
    </row>
    <row r="1002" spans="3:14" ht="28" customHeight="1" x14ac:dyDescent="0.2">
      <c r="C1002" s="8"/>
      <c r="I1002" s="9"/>
      <c r="J1002" s="9"/>
      <c r="K1002" s="9"/>
      <c r="L1002" s="9"/>
      <c r="N1002" s="33"/>
    </row>
    <row r="1003" spans="3:14" ht="28" customHeight="1" x14ac:dyDescent="0.2">
      <c r="C1003" s="8"/>
      <c r="I1003" s="9"/>
      <c r="J1003" s="9"/>
      <c r="K1003" s="9"/>
      <c r="L1003" s="9"/>
      <c r="N1003" s="33"/>
    </row>
    <row r="1004" spans="3:14" ht="28" customHeight="1" x14ac:dyDescent="0.2">
      <c r="C1004" s="8"/>
      <c r="I1004" s="9"/>
      <c r="J1004" s="9"/>
      <c r="K1004" s="9"/>
      <c r="L1004" s="9"/>
      <c r="N1004" s="33"/>
    </row>
    <row r="1005" spans="3:14" ht="28" customHeight="1" x14ac:dyDescent="0.2">
      <c r="C1005" s="8"/>
      <c r="I1005" s="9"/>
      <c r="J1005" s="9"/>
      <c r="K1005" s="9"/>
      <c r="L1005" s="9"/>
      <c r="N1005" s="33"/>
    </row>
    <row r="1006" spans="3:14" ht="28" customHeight="1" x14ac:dyDescent="0.2">
      <c r="C1006" s="8"/>
      <c r="I1006" s="9"/>
      <c r="J1006" s="9"/>
      <c r="K1006" s="9"/>
      <c r="L1006" s="9"/>
      <c r="N1006" s="33"/>
    </row>
    <row r="1007" spans="3:14" ht="28" customHeight="1" x14ac:dyDescent="0.2">
      <c r="C1007" s="8"/>
      <c r="I1007" s="9"/>
      <c r="J1007" s="9"/>
      <c r="K1007" s="9"/>
      <c r="L1007" s="9"/>
      <c r="N1007" s="33"/>
    </row>
    <row r="1008" spans="3:14" ht="28" customHeight="1" x14ac:dyDescent="0.2">
      <c r="C1008" s="8"/>
      <c r="I1008" s="9"/>
      <c r="J1008" s="9"/>
      <c r="K1008" s="9"/>
      <c r="L1008" s="9"/>
      <c r="N1008" s="33"/>
    </row>
    <row r="1009" spans="3:14" ht="28" customHeight="1" x14ac:dyDescent="0.2">
      <c r="C1009" s="8"/>
      <c r="I1009" s="9"/>
      <c r="J1009" s="9"/>
      <c r="K1009" s="9"/>
      <c r="L1009" s="9"/>
      <c r="N1009" s="33"/>
    </row>
    <row r="1010" spans="3:14" ht="28" customHeight="1" x14ac:dyDescent="0.2">
      <c r="C1010" s="8"/>
      <c r="I1010" s="9"/>
      <c r="J1010" s="9"/>
      <c r="K1010" s="9"/>
      <c r="L1010" s="9"/>
      <c r="N1010" s="33"/>
    </row>
    <row r="1011" spans="3:14" ht="28" customHeight="1" x14ac:dyDescent="0.2">
      <c r="C1011" s="8"/>
      <c r="I1011" s="9"/>
      <c r="J1011" s="9"/>
      <c r="K1011" s="9"/>
      <c r="L1011" s="9"/>
      <c r="N1011" s="33"/>
    </row>
    <row r="1012" spans="3:14" ht="28" customHeight="1" x14ac:dyDescent="0.2">
      <c r="C1012" s="8"/>
      <c r="I1012" s="9"/>
      <c r="J1012" s="9"/>
      <c r="K1012" s="9"/>
      <c r="L1012" s="9"/>
      <c r="N1012" s="33"/>
    </row>
    <row r="1013" spans="3:14" ht="28" customHeight="1" x14ac:dyDescent="0.2">
      <c r="C1013" s="8"/>
      <c r="I1013" s="9"/>
      <c r="J1013" s="9"/>
      <c r="K1013" s="9"/>
      <c r="L1013" s="9"/>
      <c r="N1013" s="33"/>
    </row>
    <row r="1014" spans="3:14" ht="28" customHeight="1" x14ac:dyDescent="0.2">
      <c r="C1014" s="8"/>
      <c r="I1014" s="9"/>
      <c r="J1014" s="9"/>
      <c r="K1014" s="9"/>
      <c r="L1014" s="9"/>
      <c r="N1014" s="33"/>
    </row>
    <row r="1015" spans="3:14" ht="28" customHeight="1" x14ac:dyDescent="0.2">
      <c r="C1015" s="8"/>
      <c r="I1015" s="9"/>
      <c r="J1015" s="9"/>
      <c r="K1015" s="9"/>
      <c r="L1015" s="9"/>
      <c r="N1015" s="33"/>
    </row>
    <row r="1016" spans="3:14" ht="28" customHeight="1" x14ac:dyDescent="0.2">
      <c r="C1016" s="8"/>
      <c r="I1016" s="9"/>
      <c r="J1016" s="9"/>
      <c r="K1016" s="9"/>
      <c r="L1016" s="9"/>
      <c r="N1016" s="33"/>
    </row>
    <row r="1017" spans="3:14" ht="28" customHeight="1" x14ac:dyDescent="0.2">
      <c r="C1017" s="8"/>
      <c r="I1017" s="9"/>
      <c r="J1017" s="9"/>
      <c r="K1017" s="9"/>
      <c r="L1017" s="9"/>
      <c r="N1017" s="33"/>
    </row>
    <row r="1018" spans="3:14" ht="28" customHeight="1" x14ac:dyDescent="0.2">
      <c r="C1018" s="8"/>
      <c r="I1018" s="9"/>
      <c r="J1018" s="9"/>
      <c r="K1018" s="9"/>
      <c r="L1018" s="9"/>
      <c r="N1018" s="33"/>
    </row>
    <row r="1019" spans="3:14" ht="28" customHeight="1" x14ac:dyDescent="0.2">
      <c r="C1019" s="8"/>
      <c r="I1019" s="9"/>
      <c r="J1019" s="9"/>
      <c r="K1019" s="9"/>
      <c r="L1019" s="9"/>
      <c r="N1019" s="33"/>
    </row>
    <row r="1020" spans="3:14" ht="28" customHeight="1" x14ac:dyDescent="0.2">
      <c r="C1020" s="8"/>
      <c r="I1020" s="9"/>
      <c r="J1020" s="9"/>
      <c r="K1020" s="9"/>
      <c r="L1020" s="9"/>
      <c r="N1020" s="33"/>
    </row>
    <row r="1021" spans="3:14" ht="28" customHeight="1" x14ac:dyDescent="0.2">
      <c r="C1021" s="8"/>
      <c r="I1021" s="9"/>
      <c r="J1021" s="9"/>
      <c r="K1021" s="9"/>
      <c r="L1021" s="9"/>
      <c r="N1021" s="33"/>
    </row>
    <row r="1022" spans="3:14" ht="28" customHeight="1" x14ac:dyDescent="0.2">
      <c r="C1022" s="8"/>
      <c r="I1022" s="9"/>
      <c r="J1022" s="9"/>
      <c r="K1022" s="9"/>
      <c r="L1022" s="9"/>
      <c r="N1022" s="33"/>
    </row>
    <row r="1023" spans="3:14" ht="28" customHeight="1" x14ac:dyDescent="0.2">
      <c r="C1023" s="8"/>
      <c r="I1023" s="9"/>
      <c r="J1023" s="9"/>
      <c r="K1023" s="9"/>
      <c r="L1023" s="9"/>
      <c r="N1023" s="33"/>
    </row>
    <row r="1024" spans="3:14" ht="28" customHeight="1" x14ac:dyDescent="0.2">
      <c r="C1024" s="8"/>
      <c r="I1024" s="9"/>
      <c r="J1024" s="9"/>
      <c r="K1024" s="9"/>
      <c r="L1024" s="9"/>
      <c r="N1024" s="33"/>
    </row>
    <row r="1025" spans="3:14" ht="28" customHeight="1" x14ac:dyDescent="0.2">
      <c r="C1025" s="8"/>
      <c r="I1025" s="9"/>
      <c r="J1025" s="9"/>
      <c r="K1025" s="9"/>
      <c r="L1025" s="9"/>
      <c r="N1025" s="33"/>
    </row>
    <row r="1026" spans="3:14" ht="28" customHeight="1" x14ac:dyDescent="0.2">
      <c r="C1026" s="8"/>
      <c r="I1026" s="9"/>
      <c r="J1026" s="9"/>
      <c r="K1026" s="9"/>
      <c r="L1026" s="9"/>
      <c r="N1026" s="33"/>
    </row>
    <row r="1027" spans="3:14" ht="28" customHeight="1" x14ac:dyDescent="0.2">
      <c r="C1027" s="8"/>
      <c r="I1027" s="9"/>
      <c r="J1027" s="9"/>
      <c r="K1027" s="9"/>
      <c r="L1027" s="9"/>
      <c r="N1027" s="33"/>
    </row>
    <row r="1028" spans="3:14" ht="28" customHeight="1" x14ac:dyDescent="0.2">
      <c r="C1028" s="8"/>
      <c r="I1028" s="9"/>
      <c r="J1028" s="9"/>
      <c r="K1028" s="9"/>
      <c r="L1028" s="9"/>
      <c r="N1028" s="33"/>
    </row>
    <row r="1029" spans="3:14" ht="28" customHeight="1" x14ac:dyDescent="0.2">
      <c r="C1029" s="8"/>
      <c r="I1029" s="9"/>
      <c r="J1029" s="9"/>
      <c r="K1029" s="9"/>
      <c r="L1029" s="9"/>
      <c r="N1029" s="33"/>
    </row>
    <row r="1030" spans="3:14" ht="28" customHeight="1" x14ac:dyDescent="0.2">
      <c r="C1030" s="8"/>
      <c r="I1030" s="9"/>
      <c r="J1030" s="9"/>
      <c r="K1030" s="9"/>
      <c r="L1030" s="9"/>
      <c r="N1030" s="33"/>
    </row>
    <row r="1031" spans="3:14" ht="28" customHeight="1" x14ac:dyDescent="0.2">
      <c r="C1031" s="8"/>
      <c r="I1031" s="9"/>
      <c r="J1031" s="9"/>
      <c r="K1031" s="9"/>
      <c r="L1031" s="9"/>
      <c r="N1031" s="33"/>
    </row>
    <row r="1032" spans="3:14" ht="28" customHeight="1" x14ac:dyDescent="0.2">
      <c r="C1032" s="8"/>
      <c r="I1032" s="9"/>
      <c r="J1032" s="9"/>
      <c r="K1032" s="9"/>
      <c r="L1032" s="9"/>
      <c r="N1032" s="33"/>
    </row>
    <row r="1033" spans="3:14" ht="28" customHeight="1" x14ac:dyDescent="0.2">
      <c r="C1033" s="8"/>
      <c r="I1033" s="9"/>
      <c r="J1033" s="9"/>
      <c r="K1033" s="9"/>
      <c r="L1033" s="9"/>
      <c r="N1033" s="33"/>
    </row>
    <row r="1034" spans="3:14" ht="28" customHeight="1" x14ac:dyDescent="0.2">
      <c r="C1034" s="8"/>
      <c r="I1034" s="9"/>
      <c r="J1034" s="9"/>
      <c r="K1034" s="9"/>
      <c r="L1034" s="9"/>
      <c r="N1034" s="33"/>
    </row>
    <row r="1035" spans="3:14" ht="28" customHeight="1" x14ac:dyDescent="0.2">
      <c r="C1035" s="8"/>
      <c r="I1035" s="9"/>
      <c r="J1035" s="9"/>
      <c r="K1035" s="9"/>
      <c r="L1035" s="9"/>
      <c r="N1035" s="33"/>
    </row>
    <row r="1036" spans="3:14" ht="28" customHeight="1" x14ac:dyDescent="0.2">
      <c r="C1036" s="8"/>
      <c r="I1036" s="9"/>
      <c r="J1036" s="9"/>
      <c r="K1036" s="9"/>
      <c r="L1036" s="9"/>
      <c r="N1036" s="33"/>
    </row>
    <row r="1037" spans="3:14" ht="28" customHeight="1" x14ac:dyDescent="0.2">
      <c r="C1037" s="8"/>
      <c r="I1037" s="9"/>
      <c r="J1037" s="9"/>
      <c r="K1037" s="9"/>
      <c r="L1037" s="9"/>
      <c r="N1037" s="33"/>
    </row>
    <row r="1038" spans="3:14" ht="28" customHeight="1" x14ac:dyDescent="0.2">
      <c r="C1038" s="8"/>
      <c r="I1038" s="9"/>
      <c r="J1038" s="9"/>
      <c r="K1038" s="9"/>
      <c r="L1038" s="9"/>
      <c r="N1038" s="33"/>
    </row>
    <row r="1039" spans="3:14" ht="28" customHeight="1" x14ac:dyDescent="0.2">
      <c r="C1039" s="8"/>
      <c r="I1039" s="9"/>
      <c r="J1039" s="9"/>
      <c r="K1039" s="9"/>
      <c r="L1039" s="9"/>
      <c r="N1039" s="33"/>
    </row>
    <row r="1040" spans="3:14" ht="28" customHeight="1" x14ac:dyDescent="0.2">
      <c r="C1040" s="8"/>
      <c r="I1040" s="9"/>
      <c r="J1040" s="9"/>
      <c r="K1040" s="9"/>
      <c r="L1040" s="9"/>
      <c r="N1040" s="33"/>
    </row>
    <row r="1041" spans="3:14" ht="28" customHeight="1" x14ac:dyDescent="0.2">
      <c r="C1041" s="8"/>
      <c r="I1041" s="9"/>
      <c r="J1041" s="9"/>
      <c r="K1041" s="9"/>
      <c r="L1041" s="9"/>
      <c r="N1041" s="33"/>
    </row>
    <row r="1042" spans="3:14" ht="28" customHeight="1" x14ac:dyDescent="0.2">
      <c r="C1042" s="8"/>
      <c r="I1042" s="9"/>
      <c r="J1042" s="9"/>
      <c r="K1042" s="9"/>
      <c r="L1042" s="9"/>
      <c r="N1042" s="33"/>
    </row>
    <row r="1043" spans="3:14" ht="28" customHeight="1" x14ac:dyDescent="0.2">
      <c r="C1043" s="8"/>
      <c r="I1043" s="9"/>
      <c r="J1043" s="9"/>
      <c r="K1043" s="9"/>
      <c r="L1043" s="9"/>
      <c r="N1043" s="33"/>
    </row>
    <row r="1044" spans="3:14" ht="28" customHeight="1" x14ac:dyDescent="0.2">
      <c r="C1044" s="8"/>
      <c r="I1044" s="9"/>
      <c r="J1044" s="9"/>
      <c r="K1044" s="9"/>
      <c r="L1044" s="9"/>
      <c r="N1044" s="33"/>
    </row>
    <row r="1045" spans="3:14" ht="28" customHeight="1" x14ac:dyDescent="0.2">
      <c r="C1045" s="8"/>
      <c r="I1045" s="9"/>
      <c r="J1045" s="9"/>
      <c r="K1045" s="9"/>
      <c r="L1045" s="9"/>
      <c r="N1045" s="33"/>
    </row>
    <row r="1046" spans="3:14" ht="28" customHeight="1" x14ac:dyDescent="0.2">
      <c r="C1046" s="8"/>
      <c r="I1046" s="9"/>
      <c r="J1046" s="9"/>
      <c r="K1046" s="9"/>
      <c r="L1046" s="9"/>
      <c r="N1046" s="33"/>
    </row>
    <row r="1047" spans="3:14" ht="28" customHeight="1" x14ac:dyDescent="0.2">
      <c r="C1047" s="8"/>
      <c r="I1047" s="9"/>
      <c r="J1047" s="9"/>
      <c r="K1047" s="9"/>
      <c r="L1047" s="9"/>
      <c r="N1047" s="33"/>
    </row>
    <row r="1048" spans="3:14" ht="28" customHeight="1" x14ac:dyDescent="0.2">
      <c r="C1048" s="8"/>
      <c r="I1048" s="9"/>
      <c r="J1048" s="9"/>
      <c r="K1048" s="9"/>
      <c r="L1048" s="9"/>
      <c r="N1048" s="33"/>
    </row>
    <row r="1049" spans="3:14" ht="28" customHeight="1" x14ac:dyDescent="0.2">
      <c r="C1049" s="8"/>
      <c r="I1049" s="9"/>
      <c r="J1049" s="9"/>
      <c r="K1049" s="9"/>
      <c r="L1049" s="9"/>
      <c r="N1049" s="33"/>
    </row>
    <row r="1050" spans="3:14" ht="28" customHeight="1" x14ac:dyDescent="0.2">
      <c r="C1050" s="8"/>
      <c r="I1050" s="9"/>
      <c r="J1050" s="9"/>
      <c r="K1050" s="9"/>
      <c r="L1050" s="9"/>
      <c r="N1050" s="33"/>
    </row>
    <row r="1051" spans="3:14" ht="28" customHeight="1" x14ac:dyDescent="0.2">
      <c r="C1051" s="8"/>
      <c r="I1051" s="9"/>
      <c r="J1051" s="9"/>
      <c r="K1051" s="9"/>
      <c r="L1051" s="9"/>
      <c r="N1051" s="33"/>
    </row>
    <row r="1052" spans="3:14" ht="28" customHeight="1" x14ac:dyDescent="0.2">
      <c r="C1052" s="8"/>
      <c r="I1052" s="9"/>
      <c r="J1052" s="9"/>
      <c r="K1052" s="9"/>
      <c r="L1052" s="9"/>
      <c r="N1052" s="33"/>
    </row>
    <row r="1053" spans="3:14" ht="28" customHeight="1" x14ac:dyDescent="0.2">
      <c r="C1053" s="8"/>
      <c r="I1053" s="9"/>
      <c r="J1053" s="9"/>
      <c r="K1053" s="9"/>
      <c r="L1053" s="9"/>
      <c r="N1053" s="33"/>
    </row>
  </sheetData>
  <autoFilter ref="M1:M1053"/>
  <phoneticPr fontId="35" type="noConversion"/>
  <conditionalFormatting sqref="A226">
    <cfRule type="expression" dxfId="11" priority="4" stopIfTrue="1">
      <formula>$J226=SMALL($J$226:$J$233,1)</formula>
    </cfRule>
    <cfRule type="expression" dxfId="10" priority="5" stopIfTrue="1">
      <formula>$J226=SMALL($J$226:$J$233,2)</formula>
    </cfRule>
    <cfRule type="expression" dxfId="9" priority="6">
      <formula>$J226=SMALL($J$226:$J$233,3)</formula>
    </cfRule>
  </conditionalFormatting>
  <conditionalFormatting sqref="A227:A233">
    <cfRule type="expression" dxfId="8" priority="1" stopIfTrue="1">
      <formula>$J227=SMALL($J$226:$J$233,1)</formula>
    </cfRule>
    <cfRule type="expression" dxfId="7" priority="2" stopIfTrue="1">
      <formula>$J227=SMALL($J$226:$J$233,2)</formula>
    </cfRule>
    <cfRule type="expression" dxfId="6" priority="3">
      <formula>$J227=SMALL($J$226:$J$233,3)</formula>
    </cfRule>
  </conditionalFormatting>
  <pageMargins left="0" right="0" top="0" bottom="0.35433070866141736" header="0" footer="0"/>
  <pageSetup scale="51" orientation="landscape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053"/>
  <sheetViews>
    <sheetView tabSelected="1" topLeftCell="A16" zoomScale="75" zoomScaleNormal="75" zoomScalePageLayoutView="75" workbookViewId="0">
      <pane ySplit="760" activePane="bottomLeft"/>
      <selection activeCell="B1" sqref="B1:C17"/>
      <selection pane="bottomLeft" activeCell="K8" sqref="K8"/>
    </sheetView>
  </sheetViews>
  <sheetFormatPr baseColWidth="10" defaultColWidth="14.5" defaultRowHeight="28" customHeight="1" x14ac:dyDescent="0.25"/>
  <cols>
    <col min="1" max="1" width="41.83203125" style="182" customWidth="1"/>
    <col min="2" max="3" width="8.5" style="182" customWidth="1"/>
    <col min="4" max="4" width="27" style="182" customWidth="1"/>
    <col min="5" max="5" width="20.5" style="182" customWidth="1"/>
    <col min="6" max="6" width="18.5" style="182" customWidth="1"/>
    <col min="7" max="7" width="17.5" style="182" customWidth="1"/>
    <col min="8" max="8" width="19.5" style="182" customWidth="1"/>
    <col min="9" max="9" width="9" style="182" customWidth="1"/>
    <col min="10" max="10" width="26.33203125" style="182" customWidth="1"/>
    <col min="11" max="11" width="10.83203125" style="182" bestFit="1" customWidth="1"/>
    <col min="12" max="12" width="16.6640625" style="182" hidden="1" customWidth="1"/>
    <col min="13" max="13" width="14.5" style="182" hidden="1" customWidth="1"/>
    <col min="14" max="14" width="12.5" style="182" hidden="1" customWidth="1"/>
    <col min="15" max="15" width="24.33203125" style="72" hidden="1" customWidth="1"/>
    <col min="16" max="16" width="29.6640625" style="182" bestFit="1" customWidth="1"/>
    <col min="17" max="27" width="8.5" style="182" customWidth="1"/>
    <col min="28" max="16384" width="14.5" style="182"/>
  </cols>
  <sheetData>
    <row r="1" spans="1:27" s="174" customFormat="1" ht="28" customHeight="1" thickBot="1" x14ac:dyDescent="0.25">
      <c r="A1" s="163" t="s">
        <v>86</v>
      </c>
      <c r="B1" s="164" t="s">
        <v>5</v>
      </c>
      <c r="C1" s="165" t="s">
        <v>6</v>
      </c>
      <c r="D1" s="166" t="s">
        <v>7</v>
      </c>
      <c r="E1" s="167" t="s">
        <v>8</v>
      </c>
      <c r="F1" s="167" t="s">
        <v>9</v>
      </c>
      <c r="G1" s="167" t="s">
        <v>10</v>
      </c>
      <c r="H1" s="168" t="s">
        <v>11</v>
      </c>
      <c r="I1" s="169" t="s">
        <v>12</v>
      </c>
      <c r="J1" s="170" t="s">
        <v>13</v>
      </c>
      <c r="K1" s="171" t="s">
        <v>14</v>
      </c>
      <c r="L1" s="172" t="s">
        <v>23</v>
      </c>
      <c r="M1" s="173" t="s">
        <v>0</v>
      </c>
      <c r="O1" s="175"/>
    </row>
    <row r="2" spans="1:27" ht="28" customHeight="1" thickBot="1" x14ac:dyDescent="0.3">
      <c r="B2" s="177"/>
      <c r="C2" s="178"/>
      <c r="D2" s="179"/>
      <c r="E2" s="180"/>
      <c r="F2" s="174"/>
      <c r="G2" s="181"/>
      <c r="H2" s="59"/>
      <c r="L2" s="59"/>
      <c r="M2" s="183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</row>
    <row r="3" spans="1:27" ht="28" customHeight="1" thickBot="1" x14ac:dyDescent="0.3">
      <c r="A3" s="176" t="s">
        <v>56</v>
      </c>
      <c r="B3" s="185"/>
      <c r="C3" s="186"/>
      <c r="D3" s="187"/>
      <c r="E3" s="188"/>
      <c r="F3" s="189"/>
      <c r="G3" s="189"/>
      <c r="H3" s="190"/>
      <c r="L3" s="59"/>
      <c r="M3" s="183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</row>
    <row r="4" spans="1:27" ht="28" hidden="1" customHeight="1" thickBot="1" x14ac:dyDescent="0.3">
      <c r="A4" s="59"/>
      <c r="B4" s="191" t="s">
        <v>2</v>
      </c>
      <c r="C4" s="192" t="s">
        <v>3</v>
      </c>
      <c r="D4" s="193"/>
      <c r="E4" s="194"/>
      <c r="F4" s="194"/>
      <c r="G4" s="194"/>
      <c r="H4" s="443">
        <f>MAX(H6:H8)-MIN(H6:H8)</f>
        <v>0</v>
      </c>
      <c r="I4" s="195"/>
      <c r="J4" s="195"/>
      <c r="K4" s="196"/>
      <c r="L4" s="196"/>
      <c r="M4" s="183"/>
      <c r="N4" s="59"/>
      <c r="O4" s="72" t="s">
        <v>65</v>
      </c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</row>
    <row r="5" spans="1:27" ht="28" customHeight="1" thickBot="1" x14ac:dyDescent="0.45">
      <c r="A5" s="197" t="s">
        <v>4</v>
      </c>
      <c r="B5" s="198" t="s">
        <v>5</v>
      </c>
      <c r="C5" s="199" t="s">
        <v>6</v>
      </c>
      <c r="D5" s="200" t="s">
        <v>7</v>
      </c>
      <c r="E5" s="201" t="s">
        <v>8</v>
      </c>
      <c r="F5" s="201" t="s">
        <v>9</v>
      </c>
      <c r="G5" s="201" t="s">
        <v>10</v>
      </c>
      <c r="H5" s="202" t="s">
        <v>11</v>
      </c>
      <c r="I5" s="203" t="s">
        <v>12</v>
      </c>
      <c r="J5" s="204" t="s">
        <v>13</v>
      </c>
      <c r="K5" s="205" t="s">
        <v>14</v>
      </c>
      <c r="L5" s="206" t="s">
        <v>23</v>
      </c>
      <c r="M5" s="183" t="s">
        <v>25</v>
      </c>
      <c r="N5" s="59" t="s">
        <v>24</v>
      </c>
      <c r="O5" s="72" t="s">
        <v>23</v>
      </c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</row>
    <row r="6" spans="1:27" ht="28" customHeight="1" thickBot="1" x14ac:dyDescent="0.3">
      <c r="A6" s="209" t="s">
        <v>15</v>
      </c>
      <c r="B6" s="210"/>
      <c r="C6" s="211"/>
      <c r="D6" s="245">
        <v>0.43055555555555558</v>
      </c>
      <c r="E6" s="213">
        <v>0.49122685185185189</v>
      </c>
      <c r="F6" s="214">
        <f>IF(E6="","",E6-D6)</f>
        <v>6.0671296296296306E-2</v>
      </c>
      <c r="G6" s="214">
        <f t="shared" ref="G6:G15" si="0">F6</f>
        <v>6.0671296296296306E-2</v>
      </c>
      <c r="H6" s="215">
        <f t="shared" ref="H6:H15" si="1">IF(E6="","",(E6-D6)*1440)</f>
        <v>87.366666666666674</v>
      </c>
      <c r="I6" s="303">
        <v>0.82899999999999996</v>
      </c>
      <c r="J6" s="217">
        <f>IF(H6="","",H6*I6)</f>
        <v>72.426966666666672</v>
      </c>
      <c r="K6" s="218">
        <f>IF(H6="","",RANK(J6,J6:J15,1))</f>
        <v>2</v>
      </c>
      <c r="L6" s="219" t="str">
        <f t="shared" ref="L6:L15" si="2">A6</f>
        <v>FULL MONTY</v>
      </c>
      <c r="M6" s="183" t="str">
        <f>D$2&amp;"-"&amp;N6</f>
        <v>-1</v>
      </c>
      <c r="N6" s="220">
        <v>1</v>
      </c>
      <c r="O6" s="221" t="str">
        <f>IF(ISNA(VLOOKUP(N6,$K6:$L15,2,FALSE)),"",VLOOKUP(N6,$K6:$L15,2,FALSE))</f>
        <v>IMAGINE OF FALMOUTH</v>
      </c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</row>
    <row r="7" spans="1:27" ht="28" customHeight="1" thickBot="1" x14ac:dyDescent="0.3">
      <c r="A7" s="209" t="s">
        <v>82</v>
      </c>
      <c r="B7" s="210" t="s">
        <v>95</v>
      </c>
      <c r="C7" s="211"/>
      <c r="D7" s="245">
        <v>0.43055555555555558</v>
      </c>
      <c r="E7" s="213"/>
      <c r="F7" s="214" t="str">
        <f t="shared" ref="F7:F15" si="3">IF(E7="","",E7-D7)</f>
        <v/>
      </c>
      <c r="G7" s="214" t="str">
        <f t="shared" si="0"/>
        <v/>
      </c>
      <c r="H7" s="215" t="str">
        <f t="shared" si="1"/>
        <v/>
      </c>
      <c r="I7" s="303">
        <v>0.76400000000000001</v>
      </c>
      <c r="J7" s="217" t="str">
        <f t="shared" ref="J7:J15" si="4">IF(H7="","",H7*I7)</f>
        <v/>
      </c>
      <c r="K7" s="218">
        <v>6</v>
      </c>
      <c r="L7" s="219" t="str">
        <f t="shared" si="2"/>
        <v>SEA FALKE II</v>
      </c>
      <c r="M7" s="183" t="str">
        <f t="shared" ref="M7:M15" si="5">D$2&amp;"-"&amp;N7</f>
        <v>-2</v>
      </c>
      <c r="N7" s="222">
        <v>2</v>
      </c>
      <c r="O7" s="223" t="str">
        <f>IF(ISNA(VLOOKUP(N7,$K6:$L15,2,FALSE)),"",VLOOKUP(N7,$K6:$L15,2,FALSE))</f>
        <v>FULL MONTY</v>
      </c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</row>
    <row r="8" spans="1:27" ht="28" customHeight="1" thickBot="1" x14ac:dyDescent="0.3">
      <c r="A8" s="209" t="s">
        <v>91</v>
      </c>
      <c r="B8" s="210" t="s">
        <v>93</v>
      </c>
      <c r="C8" s="211"/>
      <c r="D8" s="245">
        <v>0.43055555555555558</v>
      </c>
      <c r="E8" s="213"/>
      <c r="F8" s="214" t="str">
        <f t="shared" si="3"/>
        <v/>
      </c>
      <c r="G8" s="214" t="str">
        <f t="shared" si="0"/>
        <v/>
      </c>
      <c r="H8" s="215" t="str">
        <f t="shared" si="1"/>
        <v/>
      </c>
      <c r="I8" s="303">
        <v>0.8</v>
      </c>
      <c r="J8" s="217" t="str">
        <f t="shared" si="4"/>
        <v/>
      </c>
      <c r="K8" s="218">
        <v>6</v>
      </c>
      <c r="L8" s="219" t="str">
        <f t="shared" si="2"/>
        <v xml:space="preserve">CABBYL VANE </v>
      </c>
      <c r="M8" s="183" t="str">
        <f t="shared" si="5"/>
        <v>-3</v>
      </c>
      <c r="N8" s="222">
        <v>3</v>
      </c>
      <c r="O8" s="225" t="str">
        <f>IF(ISNA(VLOOKUP(N8,$K6:$L15,2,FALSE)),"",VLOOKUP(N8,$K6:$L15,2,FALSE))</f>
        <v/>
      </c>
      <c r="P8" s="59" t="s">
        <v>92</v>
      </c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</row>
    <row r="9" spans="1:27" ht="28" customHeight="1" thickBot="1" x14ac:dyDescent="0.3">
      <c r="A9" s="209" t="s">
        <v>83</v>
      </c>
      <c r="B9" s="210"/>
      <c r="C9" s="211"/>
      <c r="D9" s="245">
        <v>0.43055555555555558</v>
      </c>
      <c r="E9" s="213">
        <v>0.48819444444444443</v>
      </c>
      <c r="F9" s="214">
        <f t="shared" si="3"/>
        <v>5.7638888888888851E-2</v>
      </c>
      <c r="G9" s="214">
        <f t="shared" si="0"/>
        <v>5.7638888888888851E-2</v>
      </c>
      <c r="H9" s="215">
        <f t="shared" si="1"/>
        <v>82.999999999999943</v>
      </c>
      <c r="I9" s="303">
        <v>0.80600000000000005</v>
      </c>
      <c r="J9" s="217">
        <f t="shared" si="4"/>
        <v>66.897999999999954</v>
      </c>
      <c r="K9" s="218">
        <f>IF(H9="","",RANK(J9,J6:J15,1))</f>
        <v>1</v>
      </c>
      <c r="L9" s="219" t="str">
        <f t="shared" si="2"/>
        <v>IMAGINE OF FALMOUTH</v>
      </c>
      <c r="M9" s="183" t="str">
        <f t="shared" si="5"/>
        <v>-4</v>
      </c>
      <c r="N9" s="226">
        <v>4</v>
      </c>
      <c r="O9" s="227" t="str">
        <f>IF(ISNA(VLOOKUP(N9,$K6:$L15,2,FALSE)),"",VLOOKUP(N9,$K6:$L15,2,FALSE))</f>
        <v/>
      </c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</row>
    <row r="10" spans="1:27" ht="28" customHeight="1" x14ac:dyDescent="0.25">
      <c r="A10" s="209" t="s">
        <v>90</v>
      </c>
      <c r="B10" s="210" t="s">
        <v>87</v>
      </c>
      <c r="C10" s="211"/>
      <c r="D10" s="245">
        <v>0.43055555555555558</v>
      </c>
      <c r="E10" s="213"/>
      <c r="F10" s="214" t="str">
        <f t="shared" si="3"/>
        <v/>
      </c>
      <c r="G10" s="214" t="str">
        <f t="shared" si="0"/>
        <v/>
      </c>
      <c r="H10" s="215" t="str">
        <f t="shared" si="1"/>
        <v/>
      </c>
      <c r="I10" s="303">
        <v>0.81499999999999995</v>
      </c>
      <c r="J10" s="217" t="str">
        <f t="shared" si="4"/>
        <v/>
      </c>
      <c r="K10" s="218">
        <v>6</v>
      </c>
      <c r="L10" s="219" t="str">
        <f t="shared" si="2"/>
        <v xml:space="preserve">NATE  </v>
      </c>
      <c r="M10" s="183" t="str">
        <f t="shared" si="5"/>
        <v>-5</v>
      </c>
      <c r="N10" s="226">
        <v>5</v>
      </c>
      <c r="O10" s="227" t="str">
        <f>IF(ISNA(VLOOKUP(N10,$K6:$L15,2,FALSE)),"",VLOOKUP(N10,$K6:$L15,2,FALSE))</f>
        <v/>
      </c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</row>
    <row r="11" spans="1:27" ht="28" hidden="1" customHeight="1" x14ac:dyDescent="0.25">
      <c r="A11" s="209" t="s">
        <v>20</v>
      </c>
      <c r="B11" s="210"/>
      <c r="C11" s="211"/>
      <c r="D11" s="212"/>
      <c r="E11" s="213"/>
      <c r="F11" s="214" t="str">
        <f t="shared" si="3"/>
        <v/>
      </c>
      <c r="G11" s="214" t="str">
        <f t="shared" si="0"/>
        <v/>
      </c>
      <c r="H11" s="215" t="str">
        <f t="shared" si="1"/>
        <v/>
      </c>
      <c r="I11" s="303">
        <v>0.78400000000000003</v>
      </c>
      <c r="J11" s="217" t="str">
        <f t="shared" si="4"/>
        <v/>
      </c>
      <c r="K11" s="218" t="str">
        <f>IF(H11="","",RANK(J11,J6:J15,1))</f>
        <v/>
      </c>
      <c r="L11" s="219" t="str">
        <f t="shared" si="2"/>
        <v>PIMS</v>
      </c>
      <c r="M11" s="183" t="str">
        <f t="shared" si="5"/>
        <v>-6</v>
      </c>
      <c r="N11" s="226">
        <v>6</v>
      </c>
      <c r="O11" s="227" t="str">
        <f>IF(ISNA(VLOOKUP(N11,$K6:$L15,2,FALSE)),"",VLOOKUP(N11,$K6:$L15,2,FALSE))</f>
        <v>SEA FALKE II</v>
      </c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</row>
    <row r="12" spans="1:27" ht="28" hidden="1" customHeight="1" x14ac:dyDescent="0.25">
      <c r="A12" s="209" t="s">
        <v>18</v>
      </c>
      <c r="B12" s="210"/>
      <c r="C12" s="211"/>
      <c r="D12" s="212"/>
      <c r="E12" s="213"/>
      <c r="F12" s="214" t="str">
        <f t="shared" si="3"/>
        <v/>
      </c>
      <c r="G12" s="214" t="str">
        <f t="shared" si="0"/>
        <v/>
      </c>
      <c r="H12" s="215" t="str">
        <f t="shared" si="1"/>
        <v/>
      </c>
      <c r="I12" s="303">
        <v>0.81299999999999994</v>
      </c>
      <c r="J12" s="217" t="str">
        <f t="shared" si="4"/>
        <v/>
      </c>
      <c r="K12" s="218" t="str">
        <f>IF(H12="","",RANK(J12,J6:J15,1))</f>
        <v/>
      </c>
      <c r="L12" s="219" t="str">
        <f t="shared" si="2"/>
        <v>LJ windward</v>
      </c>
      <c r="M12" s="183" t="str">
        <f t="shared" si="5"/>
        <v>-7</v>
      </c>
      <c r="N12" s="226">
        <v>7</v>
      </c>
      <c r="O12" s="227" t="str">
        <f>IF(ISNA(VLOOKUP(N12,$K6:$L15,2,FALSE)),"",VLOOKUP(N12,$K6:$L15,2,FALSE))</f>
        <v/>
      </c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</row>
    <row r="13" spans="1:27" ht="28" hidden="1" customHeight="1" x14ac:dyDescent="0.25">
      <c r="A13" s="209" t="s">
        <v>21</v>
      </c>
      <c r="B13" s="210"/>
      <c r="C13" s="211"/>
      <c r="D13" s="212"/>
      <c r="E13" s="213"/>
      <c r="F13" s="214" t="str">
        <f t="shared" si="3"/>
        <v/>
      </c>
      <c r="G13" s="214" t="str">
        <f t="shared" si="0"/>
        <v/>
      </c>
      <c r="H13" s="215" t="str">
        <f t="shared" si="1"/>
        <v/>
      </c>
      <c r="I13" s="303">
        <v>0.80600000000000005</v>
      </c>
      <c r="J13" s="217" t="str">
        <f t="shared" si="4"/>
        <v/>
      </c>
      <c r="K13" s="218" t="str">
        <f>IF(H13="","",RANK(J13,J6:J15,1))</f>
        <v/>
      </c>
      <c r="L13" s="219" t="str">
        <f t="shared" si="2"/>
        <v>IMAGINE</v>
      </c>
      <c r="M13" s="183" t="str">
        <f t="shared" si="5"/>
        <v>-8</v>
      </c>
      <c r="N13" s="226">
        <v>8</v>
      </c>
      <c r="O13" s="227" t="str">
        <f>IF(ISNA(VLOOKUP(N13,$K6:$L15,2,FALSE)),"",VLOOKUP(N13,$K6:$L15,2,FALSE))</f>
        <v/>
      </c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</row>
    <row r="14" spans="1:27" ht="28" hidden="1" customHeight="1" x14ac:dyDescent="0.25">
      <c r="A14" s="209" t="s">
        <v>16</v>
      </c>
      <c r="B14" s="210"/>
      <c r="C14" s="211"/>
      <c r="D14" s="212"/>
      <c r="E14" s="213"/>
      <c r="F14" s="214" t="str">
        <f t="shared" si="3"/>
        <v/>
      </c>
      <c r="G14" s="214" t="str">
        <f t="shared" si="0"/>
        <v/>
      </c>
      <c r="H14" s="215" t="str">
        <f t="shared" si="1"/>
        <v/>
      </c>
      <c r="I14" s="303">
        <v>0.78400000000000003</v>
      </c>
      <c r="J14" s="217" t="str">
        <f t="shared" si="4"/>
        <v/>
      </c>
      <c r="K14" s="218" t="str">
        <f>IF(H14="","",RANK(J14,J6:J15,1))</f>
        <v/>
      </c>
      <c r="L14" s="219" t="str">
        <f t="shared" si="2"/>
        <v>VOLARE</v>
      </c>
      <c r="M14" s="183" t="str">
        <f t="shared" si="5"/>
        <v>-9</v>
      </c>
      <c r="N14" s="226">
        <v>9</v>
      </c>
      <c r="O14" s="227" t="str">
        <f>IF(ISNA(VLOOKUP(N14,$K6:$L15,2,FALSE)),"",VLOOKUP(N14,$K6:$L15,2,FALSE))</f>
        <v/>
      </c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</row>
    <row r="15" spans="1:27" ht="28" hidden="1" customHeight="1" thickBot="1" x14ac:dyDescent="0.3">
      <c r="A15" s="228" t="s">
        <v>22</v>
      </c>
      <c r="B15" s="210"/>
      <c r="C15" s="211"/>
      <c r="D15" s="212"/>
      <c r="E15" s="213"/>
      <c r="F15" s="214" t="str">
        <f t="shared" si="3"/>
        <v/>
      </c>
      <c r="G15" s="214" t="str">
        <f t="shared" si="0"/>
        <v/>
      </c>
      <c r="H15" s="215" t="str">
        <f t="shared" si="1"/>
        <v/>
      </c>
      <c r="I15" s="303">
        <v>0.85</v>
      </c>
      <c r="J15" s="217" t="str">
        <f t="shared" si="4"/>
        <v/>
      </c>
      <c r="K15" s="218" t="str">
        <f>IF(H15="","",RANK(J15,J6:J15,1))</f>
        <v/>
      </c>
      <c r="L15" s="219" t="str">
        <f t="shared" si="2"/>
        <v>Minerva</v>
      </c>
      <c r="M15" s="183" t="str">
        <f t="shared" si="5"/>
        <v>-10</v>
      </c>
      <c r="N15" s="229">
        <v>10</v>
      </c>
      <c r="O15" s="230" t="str">
        <f>IF(ISNA(VLOOKUP(N15,$K6:$L15,2,FALSE)),"",VLOOKUP(N15,$K6:$L15,2,FALSE))</f>
        <v/>
      </c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</row>
    <row r="16" spans="1:27" ht="11" customHeight="1" thickBot="1" x14ac:dyDescent="0.3">
      <c r="A16" s="231"/>
      <c r="B16" s="232"/>
      <c r="C16" s="233"/>
      <c r="D16" s="234"/>
      <c r="E16" s="235"/>
      <c r="F16" s="235"/>
      <c r="G16" s="235"/>
      <c r="H16" s="233"/>
      <c r="I16" s="233"/>
      <c r="J16" s="233"/>
      <c r="K16" s="233"/>
      <c r="L16" s="233"/>
      <c r="M16" s="236"/>
      <c r="N16" s="59"/>
      <c r="O16" s="237"/>
      <c r="P16" s="236"/>
      <c r="Q16" s="236"/>
      <c r="R16" s="236"/>
      <c r="S16" s="236"/>
      <c r="T16" s="236"/>
      <c r="U16" s="236"/>
      <c r="V16" s="236"/>
      <c r="W16" s="59"/>
      <c r="X16" s="59"/>
      <c r="Y16" s="59"/>
      <c r="Z16" s="59"/>
      <c r="AA16" s="59"/>
    </row>
    <row r="17" spans="1:27" ht="28" hidden="1" customHeight="1" thickBot="1" x14ac:dyDescent="0.3">
      <c r="A17" s="176"/>
      <c r="B17" s="238"/>
      <c r="C17" s="178"/>
      <c r="D17" s="239"/>
      <c r="E17" s="180"/>
      <c r="F17" s="174"/>
      <c r="G17" s="174"/>
      <c r="H17" s="240"/>
      <c r="I17" s="190"/>
      <c r="J17" s="241"/>
      <c r="K17" s="59"/>
      <c r="L17" s="59"/>
      <c r="M17" s="59"/>
      <c r="N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</row>
    <row r="18" spans="1:27" ht="28" customHeight="1" thickBot="1" x14ac:dyDescent="0.3">
      <c r="A18" s="176" t="s">
        <v>58</v>
      </c>
      <c r="B18" s="177"/>
      <c r="C18" s="178"/>
      <c r="D18" s="179"/>
      <c r="E18" s="180"/>
      <c r="F18" s="174"/>
      <c r="G18" s="181"/>
      <c r="H18" s="59"/>
      <c r="L18" s="59"/>
      <c r="M18" s="183"/>
      <c r="N18" s="59" t="str">
        <f>IF(ISNA(VLOOKUP(N19,$K22:$L31,2,FALSE)),"",VLOOKUP(N19,$K22:$L31,2,FALSE))</f>
        <v/>
      </c>
      <c r="O18" s="72" t="str">
        <f>IF(ISNA(VLOOKUP(O19,$K22:$L31,2,FALSE)),"",VLOOKUP(O19,$K22:$L31,2,FALSE))</f>
        <v/>
      </c>
      <c r="P18" s="59" t="str">
        <f>IF(ISNA(VLOOKUP(P19,$K22:$L31,2,FALSE)),"",VLOOKUP(P19,$K22:$L31,2,FALSE))</f>
        <v/>
      </c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</row>
    <row r="19" spans="1:27" ht="28" customHeight="1" thickBot="1" x14ac:dyDescent="0.3">
      <c r="A19" s="184"/>
      <c r="B19" s="185"/>
      <c r="C19" s="186"/>
      <c r="D19" s="187"/>
      <c r="E19" s="188"/>
      <c r="F19" s="189"/>
      <c r="G19" s="189"/>
      <c r="H19" s="190"/>
      <c r="L19" s="59"/>
      <c r="M19" s="183"/>
      <c r="N19" s="242"/>
      <c r="P19" s="242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</row>
    <row r="20" spans="1:27" ht="28" customHeight="1" thickBot="1" x14ac:dyDescent="0.3">
      <c r="A20" s="59"/>
      <c r="B20" s="191" t="s">
        <v>2</v>
      </c>
      <c r="C20" s="192" t="s">
        <v>3</v>
      </c>
      <c r="D20" s="193"/>
      <c r="E20" s="194"/>
      <c r="F20" s="194"/>
      <c r="G20" s="194"/>
      <c r="H20" s="443">
        <f>MAX(H22:H24)-MIN(H22:H24)</f>
        <v>10.516666666666822</v>
      </c>
      <c r="I20" s="195"/>
      <c r="J20" s="195"/>
      <c r="K20" s="196"/>
      <c r="L20" s="196"/>
      <c r="M20" s="183"/>
      <c r="N20" s="59"/>
      <c r="O20" s="72" t="s">
        <v>65</v>
      </c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</row>
    <row r="21" spans="1:27" ht="28" customHeight="1" thickBot="1" x14ac:dyDescent="0.45">
      <c r="A21" s="197" t="s">
        <v>4</v>
      </c>
      <c r="B21" s="198" t="s">
        <v>5</v>
      </c>
      <c r="C21" s="199" t="s">
        <v>6</v>
      </c>
      <c r="D21" s="200" t="s">
        <v>7</v>
      </c>
      <c r="E21" s="201" t="s">
        <v>8</v>
      </c>
      <c r="F21" s="201" t="s">
        <v>9</v>
      </c>
      <c r="G21" s="201" t="s">
        <v>10</v>
      </c>
      <c r="H21" s="202" t="s">
        <v>11</v>
      </c>
      <c r="I21" s="203" t="s">
        <v>12</v>
      </c>
      <c r="J21" s="204" t="s">
        <v>13</v>
      </c>
      <c r="K21" s="205" t="s">
        <v>14</v>
      </c>
      <c r="L21" s="206" t="s">
        <v>23</v>
      </c>
      <c r="M21" s="183" t="s">
        <v>25</v>
      </c>
      <c r="N21" s="59" t="s">
        <v>24</v>
      </c>
      <c r="O21" s="72" t="s">
        <v>23</v>
      </c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</row>
    <row r="22" spans="1:27" ht="28" customHeight="1" thickBot="1" x14ac:dyDescent="0.3">
      <c r="A22" s="209" t="s">
        <v>15</v>
      </c>
      <c r="B22" s="210" t="s">
        <v>87</v>
      </c>
      <c r="C22" s="211"/>
      <c r="D22" s="212">
        <v>0.51388888888888895</v>
      </c>
      <c r="E22" s="213"/>
      <c r="F22" s="214" t="str">
        <f>IF(E22="","",E22-D22)</f>
        <v/>
      </c>
      <c r="G22" s="214" t="str">
        <f t="shared" ref="G22:G31" si="6">F22</f>
        <v/>
      </c>
      <c r="H22" s="215" t="str">
        <f t="shared" ref="H22:H31" si="7">IF(E22="","",(E22-D22)*1440)</f>
        <v/>
      </c>
      <c r="I22" s="303">
        <v>0.82899999999999996</v>
      </c>
      <c r="J22" s="217" t="str">
        <f>IF(H22="","",H22*I22)</f>
        <v/>
      </c>
      <c r="K22" s="218">
        <v>6</v>
      </c>
      <c r="L22" s="219" t="str">
        <f t="shared" ref="L22:L31" si="8">A22</f>
        <v>FULL MONTY</v>
      </c>
      <c r="M22" s="183" t="str">
        <f>D18&amp;"-"&amp;N22</f>
        <v>-1</v>
      </c>
      <c r="N22" s="220">
        <v>1</v>
      </c>
      <c r="O22" s="221" t="str">
        <f>IF(ISNA(VLOOKUP(N22,$K22:$L31,2,FALSE)),"",VLOOKUP(N22,$K22:$L31,2,FALSE))</f>
        <v>IMAGINE OF FALMOUTH</v>
      </c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</row>
    <row r="23" spans="1:27" ht="28" customHeight="1" thickBot="1" x14ac:dyDescent="0.3">
      <c r="A23" s="209" t="s">
        <v>82</v>
      </c>
      <c r="B23" s="210"/>
      <c r="C23" s="211"/>
      <c r="D23" s="212">
        <v>0.51388888888888895</v>
      </c>
      <c r="E23" s="243">
        <v>0.560613425925926</v>
      </c>
      <c r="F23" s="214">
        <f t="shared" ref="F23:F31" si="9">IF(E23="","",E23-D23)</f>
        <v>4.6724537037037051E-2</v>
      </c>
      <c r="G23" s="214">
        <f t="shared" si="6"/>
        <v>4.6724537037037051E-2</v>
      </c>
      <c r="H23" s="215">
        <f t="shared" si="7"/>
        <v>67.28333333333336</v>
      </c>
      <c r="I23" s="303">
        <v>0.76400000000000001</v>
      </c>
      <c r="J23" s="217">
        <f t="shared" ref="J23:J31" si="10">IF(H23="","",H23*I23)</f>
        <v>51.404466666666686</v>
      </c>
      <c r="K23" s="218">
        <f>IF(H23="","",RANK(J23,J22:J31,1))</f>
        <v>3</v>
      </c>
      <c r="L23" s="219" t="str">
        <f t="shared" si="8"/>
        <v>SEA FALKE II</v>
      </c>
      <c r="M23" s="183" t="str">
        <f>D18&amp;"-"&amp;N23</f>
        <v>-2</v>
      </c>
      <c r="N23" s="222">
        <v>2</v>
      </c>
      <c r="O23" s="223" t="str">
        <f>IF(ISNA(VLOOKUP(N23,$K22:$L31,2,FALSE)),"",VLOOKUP(N23,$K22:$L31,2,FALSE))</f>
        <v>CABBYL VANE</v>
      </c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</row>
    <row r="24" spans="1:27" ht="28" customHeight="1" thickBot="1" x14ac:dyDescent="0.3">
      <c r="A24" s="209" t="s">
        <v>85</v>
      </c>
      <c r="B24" s="210"/>
      <c r="C24" s="211"/>
      <c r="D24" s="212">
        <v>0.51388888888888895</v>
      </c>
      <c r="E24" s="213">
        <v>0.55331018518518515</v>
      </c>
      <c r="F24" s="214">
        <f t="shared" si="9"/>
        <v>3.9421296296296204E-2</v>
      </c>
      <c r="G24" s="214">
        <f t="shared" si="6"/>
        <v>3.9421296296296204E-2</v>
      </c>
      <c r="H24" s="215">
        <f t="shared" si="7"/>
        <v>56.766666666666538</v>
      </c>
      <c r="I24" s="303">
        <v>0.8</v>
      </c>
      <c r="J24" s="217">
        <f t="shared" si="10"/>
        <v>45.413333333333235</v>
      </c>
      <c r="K24" s="218">
        <f>IF(H24="","",RANK(J24,J22:J31,1))</f>
        <v>2</v>
      </c>
      <c r="L24" s="219" t="str">
        <f t="shared" si="8"/>
        <v>CABBYL VANE</v>
      </c>
      <c r="M24" s="183" t="str">
        <f>D18&amp;"-"&amp;N24</f>
        <v>-3</v>
      </c>
      <c r="N24" s="222">
        <v>3</v>
      </c>
      <c r="O24" s="225" t="str">
        <f>IF(ISNA(VLOOKUP(N24,$K22:$L31,2,FALSE)),"",VLOOKUP(N24,$K22:$L31,2,FALSE))</f>
        <v>SEA FALKE II</v>
      </c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</row>
    <row r="25" spans="1:27" ht="28" customHeight="1" x14ac:dyDescent="0.25">
      <c r="A25" s="209" t="s">
        <v>83</v>
      </c>
      <c r="B25" s="210"/>
      <c r="C25" s="211"/>
      <c r="D25" s="212">
        <v>0.51388888888888895</v>
      </c>
      <c r="E25" s="243">
        <v>0.55092592592592593</v>
      </c>
      <c r="F25" s="214">
        <f t="shared" si="9"/>
        <v>3.7037037037036979E-2</v>
      </c>
      <c r="G25" s="214">
        <f t="shared" si="6"/>
        <v>3.7037037037036979E-2</v>
      </c>
      <c r="H25" s="215">
        <f t="shared" si="7"/>
        <v>53.33333333333325</v>
      </c>
      <c r="I25" s="303">
        <v>0.80600000000000005</v>
      </c>
      <c r="J25" s="217">
        <f t="shared" si="10"/>
        <v>42.986666666666601</v>
      </c>
      <c r="K25" s="218">
        <f>IF(H25="","",RANK(J25,J22:J31,1))</f>
        <v>1</v>
      </c>
      <c r="L25" s="219" t="str">
        <f t="shared" si="8"/>
        <v>IMAGINE OF FALMOUTH</v>
      </c>
      <c r="M25" s="183" t="str">
        <f>D18&amp;"-"&amp;N25</f>
        <v>-4</v>
      </c>
      <c r="N25" s="226">
        <v>4</v>
      </c>
      <c r="O25" s="227" t="str">
        <f>IF(ISNA(VLOOKUP(N25,$K22:$L31,2,FALSE)),"",VLOOKUP(N25,$K22:$L31,2,FALSE))</f>
        <v/>
      </c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</row>
    <row r="26" spans="1:27" ht="28" customHeight="1" x14ac:dyDescent="0.25">
      <c r="A26" s="209" t="s">
        <v>84</v>
      </c>
      <c r="B26" s="210" t="s">
        <v>87</v>
      </c>
      <c r="C26" s="211"/>
      <c r="D26" s="212">
        <v>0.51388888888888895</v>
      </c>
      <c r="E26" s="244"/>
      <c r="F26" s="214" t="str">
        <f t="shared" si="9"/>
        <v/>
      </c>
      <c r="G26" s="214" t="str">
        <f t="shared" si="6"/>
        <v/>
      </c>
      <c r="H26" s="215" t="str">
        <f t="shared" si="7"/>
        <v/>
      </c>
      <c r="I26" s="303">
        <v>0.81499999999999995</v>
      </c>
      <c r="J26" s="217" t="str">
        <f t="shared" si="10"/>
        <v/>
      </c>
      <c r="K26" s="218">
        <v>6</v>
      </c>
      <c r="L26" s="219" t="str">
        <f t="shared" si="8"/>
        <v>NATE</v>
      </c>
      <c r="M26" s="183" t="str">
        <f>D18&amp;"-"&amp;N26</f>
        <v>-5</v>
      </c>
      <c r="N26" s="226">
        <v>5</v>
      </c>
      <c r="O26" s="227" t="str">
        <f>IF(ISNA(VLOOKUP(N26,$K22:$L31,2,FALSE)),"",VLOOKUP(N26,$K22:$L31,2,FALSE))</f>
        <v/>
      </c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</row>
    <row r="27" spans="1:27" ht="28" hidden="1" customHeight="1" x14ac:dyDescent="0.25">
      <c r="A27" s="209" t="s">
        <v>20</v>
      </c>
      <c r="B27" s="210"/>
      <c r="C27" s="211"/>
      <c r="D27" s="244"/>
      <c r="E27" s="244"/>
      <c r="F27" s="214" t="str">
        <f t="shared" si="9"/>
        <v/>
      </c>
      <c r="G27" s="214" t="str">
        <f t="shared" si="6"/>
        <v/>
      </c>
      <c r="H27" s="215" t="str">
        <f t="shared" si="7"/>
        <v/>
      </c>
      <c r="I27" s="216">
        <v>0.78400000000000003</v>
      </c>
      <c r="J27" s="217" t="str">
        <f t="shared" si="10"/>
        <v/>
      </c>
      <c r="K27" s="218" t="str">
        <f>IF(H27="","",RANK(J27,J22:J31,1))</f>
        <v/>
      </c>
      <c r="L27" s="219" t="str">
        <f t="shared" si="8"/>
        <v>PIMS</v>
      </c>
      <c r="M27" s="183" t="str">
        <f>D18&amp;"-"&amp;N27</f>
        <v>-6</v>
      </c>
      <c r="N27" s="226">
        <v>6</v>
      </c>
      <c r="O27" s="227" t="str">
        <f>IF(ISNA(VLOOKUP(N27,$K22:$L31,2,FALSE)),"",VLOOKUP(N27,$K22:$L31,2,FALSE))</f>
        <v>FULL MONTY</v>
      </c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</row>
    <row r="28" spans="1:27" ht="28" hidden="1" customHeight="1" x14ac:dyDescent="0.25">
      <c r="A28" s="209" t="s">
        <v>18</v>
      </c>
      <c r="B28" s="210"/>
      <c r="C28" s="211"/>
      <c r="D28" s="244"/>
      <c r="E28" s="244"/>
      <c r="F28" s="214" t="str">
        <f t="shared" si="9"/>
        <v/>
      </c>
      <c r="G28" s="214" t="str">
        <f t="shared" si="6"/>
        <v/>
      </c>
      <c r="H28" s="215" t="str">
        <f t="shared" si="7"/>
        <v/>
      </c>
      <c r="I28" s="216">
        <v>0.81299999999999994</v>
      </c>
      <c r="J28" s="217" t="str">
        <f t="shared" si="10"/>
        <v/>
      </c>
      <c r="K28" s="218" t="str">
        <f>IF(H28="","",RANK(J28,J22:J31,1))</f>
        <v/>
      </c>
      <c r="L28" s="219" t="str">
        <f t="shared" si="8"/>
        <v>LJ windward</v>
      </c>
      <c r="M28" s="183" t="str">
        <f>D18&amp;"-"&amp;N28</f>
        <v>-7</v>
      </c>
      <c r="N28" s="226">
        <v>7</v>
      </c>
      <c r="O28" s="227" t="str">
        <f>IF(ISNA(VLOOKUP(N28,$K22:$L31,2,FALSE)),"",VLOOKUP(N28,$K22:$L31,2,FALSE))</f>
        <v/>
      </c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</row>
    <row r="29" spans="1:27" ht="28" hidden="1" customHeight="1" x14ac:dyDescent="0.25">
      <c r="A29" s="209" t="s">
        <v>21</v>
      </c>
      <c r="B29" s="210"/>
      <c r="C29" s="211"/>
      <c r="D29" s="212"/>
      <c r="E29" s="213"/>
      <c r="F29" s="214" t="str">
        <f t="shared" si="9"/>
        <v/>
      </c>
      <c r="G29" s="214" t="str">
        <f t="shared" si="6"/>
        <v/>
      </c>
      <c r="H29" s="215" t="str">
        <f t="shared" si="7"/>
        <v/>
      </c>
      <c r="I29" s="216">
        <v>0.80600000000000005</v>
      </c>
      <c r="J29" s="217" t="str">
        <f t="shared" si="10"/>
        <v/>
      </c>
      <c r="K29" s="218" t="str">
        <f>IF(H29="","",RANK(J29,J22:J31,1))</f>
        <v/>
      </c>
      <c r="L29" s="219" t="str">
        <f t="shared" si="8"/>
        <v>IMAGINE</v>
      </c>
      <c r="M29" s="183" t="str">
        <f>D18&amp;"-"&amp;N29</f>
        <v>-8</v>
      </c>
      <c r="N29" s="226">
        <v>8</v>
      </c>
      <c r="O29" s="227" t="str">
        <f>IF(ISNA(VLOOKUP(N29,$K22:$L31,2,FALSE)),"",VLOOKUP(N29,$K22:$L31,2,FALSE))</f>
        <v/>
      </c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</row>
    <row r="30" spans="1:27" ht="28" hidden="1" customHeight="1" x14ac:dyDescent="0.25">
      <c r="A30" s="209" t="s">
        <v>16</v>
      </c>
      <c r="B30" s="210"/>
      <c r="C30" s="211"/>
      <c r="D30" s="244"/>
      <c r="E30" s="244"/>
      <c r="F30" s="214" t="str">
        <f t="shared" si="9"/>
        <v/>
      </c>
      <c r="G30" s="214" t="str">
        <f t="shared" si="6"/>
        <v/>
      </c>
      <c r="H30" s="215" t="str">
        <f t="shared" si="7"/>
        <v/>
      </c>
      <c r="I30" s="216">
        <v>0.78400000000000003</v>
      </c>
      <c r="J30" s="217" t="str">
        <f t="shared" si="10"/>
        <v/>
      </c>
      <c r="K30" s="218" t="str">
        <f>IF(H30="","",RANK(J30,J22:J31,1))</f>
        <v/>
      </c>
      <c r="L30" s="219" t="str">
        <f t="shared" si="8"/>
        <v>VOLARE</v>
      </c>
      <c r="M30" s="183" t="str">
        <f>D18&amp;"-"&amp;N30</f>
        <v>-9</v>
      </c>
      <c r="N30" s="226">
        <v>9</v>
      </c>
      <c r="O30" s="227" t="str">
        <f>IF(ISNA(VLOOKUP(N30,$K22:$L31,2,FALSE)),"",VLOOKUP(N30,$K22:$L31,2,FALSE))</f>
        <v/>
      </c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</row>
    <row r="31" spans="1:27" ht="28" hidden="1" customHeight="1" thickBot="1" x14ac:dyDescent="0.3">
      <c r="A31" s="228" t="s">
        <v>22</v>
      </c>
      <c r="B31" s="210"/>
      <c r="C31" s="211"/>
      <c r="D31" s="244"/>
      <c r="E31" s="244"/>
      <c r="F31" s="214" t="str">
        <f t="shared" si="9"/>
        <v/>
      </c>
      <c r="G31" s="214" t="str">
        <f t="shared" si="6"/>
        <v/>
      </c>
      <c r="H31" s="215" t="str">
        <f t="shared" si="7"/>
        <v/>
      </c>
      <c r="I31" s="216">
        <v>0.85</v>
      </c>
      <c r="J31" s="217" t="str">
        <f t="shared" si="10"/>
        <v/>
      </c>
      <c r="K31" s="218" t="str">
        <f>IF(H31="","",RANK(J31,J22:J31,1))</f>
        <v/>
      </c>
      <c r="L31" s="219" t="str">
        <f t="shared" si="8"/>
        <v>Minerva</v>
      </c>
      <c r="M31" s="183" t="str">
        <f>D18&amp;"-"&amp;N31</f>
        <v>-10</v>
      </c>
      <c r="N31" s="229">
        <v>10</v>
      </c>
      <c r="O31" s="230" t="str">
        <f>IF(ISNA(VLOOKUP(N31,$K22:$L31,2,FALSE)),"",VLOOKUP(N31,$K22:$L31,2,FALSE))</f>
        <v/>
      </c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</row>
    <row r="32" spans="1:27" ht="11" customHeight="1" thickBot="1" x14ac:dyDescent="0.3">
      <c r="A32" s="231"/>
      <c r="B32" s="232"/>
      <c r="C32" s="233"/>
      <c r="D32" s="234"/>
      <c r="E32" s="235"/>
      <c r="F32" s="235"/>
      <c r="G32" s="235"/>
      <c r="H32" s="233"/>
      <c r="I32" s="233"/>
      <c r="J32" s="233"/>
      <c r="K32" s="233"/>
      <c r="L32" s="233"/>
      <c r="M32" s="236"/>
      <c r="N32" s="59"/>
      <c r="O32" s="237"/>
      <c r="P32" s="236"/>
      <c r="Q32" s="236"/>
      <c r="R32" s="236"/>
      <c r="S32" s="236"/>
      <c r="T32" s="236"/>
      <c r="U32" s="236"/>
      <c r="V32" s="236"/>
      <c r="W32" s="59"/>
      <c r="X32" s="59"/>
      <c r="Y32" s="59"/>
      <c r="Z32" s="59"/>
      <c r="AA32" s="59"/>
    </row>
    <row r="33" spans="1:27" ht="28" customHeight="1" thickBot="1" x14ac:dyDescent="0.3">
      <c r="A33" s="176"/>
      <c r="B33" s="238"/>
      <c r="C33" s="178"/>
      <c r="D33" s="239"/>
      <c r="E33" s="180"/>
      <c r="F33" s="174"/>
      <c r="G33" s="174"/>
      <c r="H33" s="240"/>
      <c r="I33" s="190"/>
      <c r="J33" s="241"/>
      <c r="K33" s="59"/>
      <c r="L33" s="59"/>
      <c r="M33" s="59"/>
      <c r="N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</row>
    <row r="34" spans="1:27" ht="28" customHeight="1" thickBot="1" x14ac:dyDescent="0.3">
      <c r="A34" s="176" t="s">
        <v>59</v>
      </c>
      <c r="B34" s="177"/>
      <c r="C34" s="178"/>
      <c r="D34" s="179"/>
      <c r="E34" s="180"/>
      <c r="F34" s="174"/>
      <c r="G34" s="181"/>
      <c r="H34" s="59"/>
      <c r="I34" s="190"/>
      <c r="J34" s="190"/>
      <c r="K34" s="190"/>
      <c r="L34" s="59"/>
      <c r="M34" s="183"/>
      <c r="N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</row>
    <row r="35" spans="1:27" ht="28" customHeight="1" thickBot="1" x14ac:dyDescent="0.3">
      <c r="A35" s="184"/>
      <c r="B35" s="185"/>
      <c r="C35" s="186"/>
      <c r="D35" s="187"/>
      <c r="E35" s="188"/>
      <c r="F35" s="189"/>
      <c r="G35" s="189"/>
      <c r="H35" s="190"/>
      <c r="I35" s="190"/>
      <c r="J35" s="190"/>
      <c r="K35" s="190"/>
      <c r="L35" s="59"/>
      <c r="M35" s="183"/>
      <c r="N35" s="242"/>
      <c r="P35" s="242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</row>
    <row r="36" spans="1:27" ht="28" customHeight="1" thickBot="1" x14ac:dyDescent="0.3">
      <c r="A36" s="59"/>
      <c r="B36" s="191" t="s">
        <v>2</v>
      </c>
      <c r="C36" s="192" t="s">
        <v>3</v>
      </c>
      <c r="D36" s="193"/>
      <c r="E36" s="194"/>
      <c r="F36" s="194"/>
      <c r="G36" s="194"/>
      <c r="H36" s="443">
        <f>MAX(H38:H40)-MIN(H38:H40)</f>
        <v>1.7999999999999616</v>
      </c>
      <c r="I36" s="195"/>
      <c r="J36" s="195"/>
      <c r="K36" s="196"/>
      <c r="L36" s="196"/>
      <c r="M36" s="183"/>
      <c r="N36" s="59"/>
      <c r="O36" s="72" t="s">
        <v>65</v>
      </c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</row>
    <row r="37" spans="1:27" ht="28" customHeight="1" thickBot="1" x14ac:dyDescent="0.45">
      <c r="A37" s="197" t="s">
        <v>4</v>
      </c>
      <c r="B37" s="198" t="s">
        <v>5</v>
      </c>
      <c r="C37" s="199" t="s">
        <v>6</v>
      </c>
      <c r="D37" s="200" t="s">
        <v>7</v>
      </c>
      <c r="E37" s="201" t="s">
        <v>8</v>
      </c>
      <c r="F37" s="201" t="s">
        <v>9</v>
      </c>
      <c r="G37" s="201" t="s">
        <v>10</v>
      </c>
      <c r="H37" s="202" t="s">
        <v>11</v>
      </c>
      <c r="I37" s="203" t="s">
        <v>12</v>
      </c>
      <c r="J37" s="204" t="s">
        <v>13</v>
      </c>
      <c r="K37" s="205" t="s">
        <v>14</v>
      </c>
      <c r="L37" s="206" t="s">
        <v>23</v>
      </c>
      <c r="M37" s="183" t="s">
        <v>25</v>
      </c>
      <c r="N37" s="59" t="s">
        <v>24</v>
      </c>
      <c r="O37" s="72" t="s">
        <v>23</v>
      </c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</row>
    <row r="38" spans="1:27" ht="28" customHeight="1" thickBot="1" x14ac:dyDescent="0.3">
      <c r="A38" s="209" t="s">
        <v>15</v>
      </c>
      <c r="B38" s="210"/>
      <c r="C38" s="211"/>
      <c r="D38" s="245">
        <v>0.56736111111111109</v>
      </c>
      <c r="E38" s="246">
        <v>0.60065972222222219</v>
      </c>
      <c r="F38" s="214">
        <f>IF(E38="","",E38-D38)</f>
        <v>3.3298611111111098E-2</v>
      </c>
      <c r="G38" s="214">
        <f t="shared" ref="G38:G47" si="11">F38</f>
        <v>3.3298611111111098E-2</v>
      </c>
      <c r="H38" s="215">
        <f t="shared" ref="H38:H47" si="12">IF(E38="","",(E38-D38)*1440)</f>
        <v>47.949999999999982</v>
      </c>
      <c r="I38" s="303">
        <v>0.82899999999999996</v>
      </c>
      <c r="J38" s="217">
        <f>IF(H38="","",H38*I38)</f>
        <v>39.750549999999983</v>
      </c>
      <c r="K38" s="218">
        <f>IF(H38="","",RANK(J38,J38:J47,1))</f>
        <v>3</v>
      </c>
      <c r="L38" s="247" t="str">
        <f t="shared" ref="L38:L47" si="13">A38</f>
        <v>FULL MONTY</v>
      </c>
      <c r="M38" s="183" t="str">
        <f>D34&amp;"-"&amp;N38</f>
        <v>-1</v>
      </c>
      <c r="N38" s="220">
        <v>1</v>
      </c>
      <c r="O38" s="221" t="str">
        <f>IF(ISNA(VLOOKUP(N38,$K38:$L47,2,FALSE)),"",VLOOKUP(N38,$K38:$L47,2,FALSE))</f>
        <v>SEA FALKE II</v>
      </c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</row>
    <row r="39" spans="1:27" ht="28" customHeight="1" thickBot="1" x14ac:dyDescent="0.3">
      <c r="A39" s="209" t="s">
        <v>82</v>
      </c>
      <c r="B39" s="210"/>
      <c r="C39" s="211"/>
      <c r="D39" s="245">
        <v>0.56736111111111109</v>
      </c>
      <c r="E39" s="246">
        <v>0.6007986111111111</v>
      </c>
      <c r="F39" s="214">
        <f t="shared" ref="F39:F47" si="14">IF(E39="","",E39-D39)</f>
        <v>3.3437500000000009E-2</v>
      </c>
      <c r="G39" s="214">
        <f t="shared" si="11"/>
        <v>3.3437500000000009E-2</v>
      </c>
      <c r="H39" s="215">
        <f t="shared" si="12"/>
        <v>48.150000000000013</v>
      </c>
      <c r="I39" s="303">
        <v>0.76400000000000001</v>
      </c>
      <c r="J39" s="217">
        <f t="shared" ref="J39:J47" si="15">IF(H39="","",H39*I39)</f>
        <v>36.786600000000007</v>
      </c>
      <c r="K39" s="218">
        <f>IF(H39="","",RANK(J39,J38:J47,1))</f>
        <v>1</v>
      </c>
      <c r="L39" s="247" t="str">
        <f t="shared" si="13"/>
        <v>SEA FALKE II</v>
      </c>
      <c r="M39" s="183" t="str">
        <f>D34&amp;"-"&amp;N39</f>
        <v>-2</v>
      </c>
      <c r="N39" s="222">
        <v>2</v>
      </c>
      <c r="O39" s="223" t="str">
        <f>IF(ISNA(VLOOKUP(N39,$K38:$L47,2,FALSE)),"",VLOOKUP(N39,$K38:$L47,2,FALSE))</f>
        <v>IMAGINE OF FALMOUTH</v>
      </c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</row>
    <row r="40" spans="1:27" ht="28" customHeight="1" thickBot="1" x14ac:dyDescent="0.3">
      <c r="A40" s="209" t="s">
        <v>85</v>
      </c>
      <c r="B40" s="210"/>
      <c r="C40" s="211"/>
      <c r="D40" s="245">
        <v>0.56736111111111109</v>
      </c>
      <c r="E40" s="246">
        <v>0.60190972222222217</v>
      </c>
      <c r="F40" s="214">
        <f t="shared" si="14"/>
        <v>3.4548611111111072E-2</v>
      </c>
      <c r="G40" s="214">
        <f t="shared" si="11"/>
        <v>3.4548611111111072E-2</v>
      </c>
      <c r="H40" s="215">
        <f t="shared" si="12"/>
        <v>49.749999999999943</v>
      </c>
      <c r="I40" s="303">
        <v>0.8</v>
      </c>
      <c r="J40" s="217">
        <f t="shared" si="15"/>
        <v>39.799999999999955</v>
      </c>
      <c r="K40" s="218">
        <f>IF(H40="","",RANK(J40,J38:J47,1))</f>
        <v>4</v>
      </c>
      <c r="L40" s="247" t="str">
        <f t="shared" si="13"/>
        <v>CABBYL VANE</v>
      </c>
      <c r="M40" s="183" t="str">
        <f>D34&amp;"-"&amp;N40</f>
        <v>-3</v>
      </c>
      <c r="N40" s="222">
        <v>3</v>
      </c>
      <c r="O40" s="225" t="str">
        <f>IF(ISNA(VLOOKUP(N40,$K38:$L47,2,FALSE)),"",VLOOKUP(N40,$K38:$L47,2,FALSE))</f>
        <v>FULL MONTY</v>
      </c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</row>
    <row r="41" spans="1:27" ht="28" customHeight="1" thickBot="1" x14ac:dyDescent="0.3">
      <c r="A41" s="209" t="s">
        <v>83</v>
      </c>
      <c r="B41" s="210"/>
      <c r="C41" s="211"/>
      <c r="D41" s="245">
        <v>0.56736111111111109</v>
      </c>
      <c r="E41" s="243">
        <v>0.5993518518518518</v>
      </c>
      <c r="F41" s="214">
        <f t="shared" si="14"/>
        <v>3.1990740740740709E-2</v>
      </c>
      <c r="G41" s="214">
        <f t="shared" si="11"/>
        <v>3.1990740740740709E-2</v>
      </c>
      <c r="H41" s="215">
        <f t="shared" si="12"/>
        <v>46.06666666666662</v>
      </c>
      <c r="I41" s="303">
        <v>0.80600000000000005</v>
      </c>
      <c r="J41" s="217">
        <f t="shared" si="15"/>
        <v>37.129733333333299</v>
      </c>
      <c r="K41" s="218">
        <f>IF(H41="","",RANK(J41,J38:J47,1))</f>
        <v>2</v>
      </c>
      <c r="L41" s="247" t="str">
        <f t="shared" si="13"/>
        <v>IMAGINE OF FALMOUTH</v>
      </c>
      <c r="M41" s="183" t="str">
        <f>D34&amp;"-"&amp;N41</f>
        <v>-4</v>
      </c>
      <c r="N41" s="226">
        <v>4</v>
      </c>
      <c r="O41" s="227" t="str">
        <f>IF(ISNA(VLOOKUP(N41,$K38:$L47,2,FALSE)),"",VLOOKUP(N41,$K38:$L47,2,FALSE))</f>
        <v>CABBYL VANE</v>
      </c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</row>
    <row r="42" spans="1:27" ht="28" customHeight="1" x14ac:dyDescent="0.25">
      <c r="A42" s="209" t="s">
        <v>84</v>
      </c>
      <c r="B42" s="210" t="s">
        <v>87</v>
      </c>
      <c r="C42" s="211"/>
      <c r="D42" s="245">
        <v>0.56736111111111109</v>
      </c>
      <c r="E42" s="244"/>
      <c r="F42" s="214" t="str">
        <f t="shared" si="14"/>
        <v/>
      </c>
      <c r="G42" s="214" t="str">
        <f t="shared" si="11"/>
        <v/>
      </c>
      <c r="H42" s="215" t="str">
        <f t="shared" si="12"/>
        <v/>
      </c>
      <c r="I42" s="303">
        <v>0.81499999999999995</v>
      </c>
      <c r="J42" s="217" t="str">
        <f t="shared" si="15"/>
        <v/>
      </c>
      <c r="K42" s="218">
        <v>6</v>
      </c>
      <c r="L42" s="247" t="str">
        <f t="shared" si="13"/>
        <v>NATE</v>
      </c>
      <c r="M42" s="183" t="str">
        <f>D34&amp;"-"&amp;N42</f>
        <v>-5</v>
      </c>
      <c r="N42" s="226">
        <v>5</v>
      </c>
      <c r="O42" s="227" t="str">
        <f>IF(ISNA(VLOOKUP(N42,$K38:$L47,2,FALSE)),"",VLOOKUP(N42,$K38:$L47,2,FALSE))</f>
        <v/>
      </c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</row>
    <row r="43" spans="1:27" ht="28" hidden="1" customHeight="1" thickBot="1" x14ac:dyDescent="0.3">
      <c r="A43" s="209" t="s">
        <v>20</v>
      </c>
      <c r="B43" s="210"/>
      <c r="C43" s="211"/>
      <c r="D43" s="244"/>
      <c r="E43" s="244"/>
      <c r="F43" s="214" t="str">
        <f t="shared" si="14"/>
        <v/>
      </c>
      <c r="G43" s="214" t="str">
        <f t="shared" si="11"/>
        <v/>
      </c>
      <c r="H43" s="215" t="str">
        <f t="shared" si="12"/>
        <v/>
      </c>
      <c r="I43" s="216">
        <v>0.78400000000000003</v>
      </c>
      <c r="J43" s="217" t="str">
        <f t="shared" si="15"/>
        <v/>
      </c>
      <c r="K43" s="218" t="str">
        <f>IF(H43="","",RANK(J43,J38:J47,1))</f>
        <v/>
      </c>
      <c r="L43" s="247" t="str">
        <f t="shared" si="13"/>
        <v>PIMS</v>
      </c>
      <c r="M43" s="183" t="str">
        <f>D34&amp;"-"&amp;N43</f>
        <v>-6</v>
      </c>
      <c r="N43" s="226">
        <v>6</v>
      </c>
      <c r="O43" s="227" t="str">
        <f>IF(ISNA(VLOOKUP(N43,$K38:$L47,2,FALSE)),"",VLOOKUP(N43,$K38:$L47,2,FALSE))</f>
        <v>NATE</v>
      </c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</row>
    <row r="44" spans="1:27" ht="28" hidden="1" customHeight="1" thickBot="1" x14ac:dyDescent="0.3">
      <c r="A44" s="209" t="s">
        <v>18</v>
      </c>
      <c r="B44" s="210"/>
      <c r="C44" s="211"/>
      <c r="D44" s="245"/>
      <c r="E44" s="246"/>
      <c r="F44" s="214" t="str">
        <f t="shared" si="14"/>
        <v/>
      </c>
      <c r="G44" s="214" t="str">
        <f t="shared" si="11"/>
        <v/>
      </c>
      <c r="H44" s="215" t="str">
        <f t="shared" si="12"/>
        <v/>
      </c>
      <c r="I44" s="216">
        <v>0.81299999999999994</v>
      </c>
      <c r="J44" s="217" t="str">
        <f t="shared" si="15"/>
        <v/>
      </c>
      <c r="K44" s="218" t="str">
        <f>IF(H44="","",RANK(J44,J38:J47,1))</f>
        <v/>
      </c>
      <c r="L44" s="247" t="str">
        <f t="shared" si="13"/>
        <v>LJ windward</v>
      </c>
      <c r="M44" s="183" t="str">
        <f>D34&amp;"-"&amp;N44</f>
        <v>-7</v>
      </c>
      <c r="N44" s="226">
        <v>7</v>
      </c>
      <c r="O44" s="227" t="str">
        <f>IF(ISNA(VLOOKUP(N44,$K38:$L47,2,FALSE)),"",VLOOKUP(N44,$K38:$L47,2,FALSE))</f>
        <v/>
      </c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</row>
    <row r="45" spans="1:27" ht="28" hidden="1" customHeight="1" x14ac:dyDescent="0.25">
      <c r="A45" s="209" t="s">
        <v>21</v>
      </c>
      <c r="B45" s="210"/>
      <c r="C45" s="211"/>
      <c r="D45" s="245"/>
      <c r="E45" s="246"/>
      <c r="F45" s="214" t="str">
        <f t="shared" si="14"/>
        <v/>
      </c>
      <c r="G45" s="214" t="str">
        <f t="shared" si="11"/>
        <v/>
      </c>
      <c r="H45" s="215" t="str">
        <f t="shared" si="12"/>
        <v/>
      </c>
      <c r="I45" s="216">
        <v>0.80600000000000005</v>
      </c>
      <c r="J45" s="217" t="str">
        <f t="shared" si="15"/>
        <v/>
      </c>
      <c r="K45" s="218" t="str">
        <f>IF(H45="","",RANK(J45,J38:J47,1))</f>
        <v/>
      </c>
      <c r="L45" s="247" t="str">
        <f t="shared" si="13"/>
        <v>IMAGINE</v>
      </c>
      <c r="M45" s="183" t="str">
        <f>D34&amp;"-"&amp;N45</f>
        <v>-8</v>
      </c>
      <c r="N45" s="226">
        <v>8</v>
      </c>
      <c r="O45" s="227" t="str">
        <f>IF(ISNA(VLOOKUP(N45,$K38:$L47,2,FALSE)),"",VLOOKUP(N45,$K38:$L47,2,FALSE))</f>
        <v/>
      </c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</row>
    <row r="46" spans="1:27" ht="28" hidden="1" customHeight="1" x14ac:dyDescent="0.25">
      <c r="A46" s="209" t="s">
        <v>16</v>
      </c>
      <c r="B46" s="210"/>
      <c r="C46" s="211"/>
      <c r="D46" s="244"/>
      <c r="E46" s="244"/>
      <c r="F46" s="214" t="str">
        <f t="shared" si="14"/>
        <v/>
      </c>
      <c r="G46" s="214" t="str">
        <f t="shared" si="11"/>
        <v/>
      </c>
      <c r="H46" s="215" t="str">
        <f t="shared" si="12"/>
        <v/>
      </c>
      <c r="I46" s="216">
        <v>0.78400000000000003</v>
      </c>
      <c r="J46" s="217" t="str">
        <f t="shared" si="15"/>
        <v/>
      </c>
      <c r="K46" s="218" t="str">
        <f>IF(H46="","",RANK(J46,J38:J47,1))</f>
        <v/>
      </c>
      <c r="L46" s="247" t="str">
        <f t="shared" si="13"/>
        <v>VOLARE</v>
      </c>
      <c r="M46" s="183" t="str">
        <f>D34&amp;"-"&amp;N46</f>
        <v>-9</v>
      </c>
      <c r="N46" s="226">
        <v>9</v>
      </c>
      <c r="O46" s="227" t="str">
        <f>IF(ISNA(VLOOKUP(N46,$K38:$L47,2,FALSE)),"",VLOOKUP(N46,$K38:$L47,2,FALSE))</f>
        <v/>
      </c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</row>
    <row r="47" spans="1:27" ht="28" hidden="1" customHeight="1" thickBot="1" x14ac:dyDescent="0.3">
      <c r="A47" s="228" t="s">
        <v>22</v>
      </c>
      <c r="B47" s="210"/>
      <c r="C47" s="211"/>
      <c r="D47" s="244"/>
      <c r="E47" s="244"/>
      <c r="F47" s="214" t="str">
        <f t="shared" si="14"/>
        <v/>
      </c>
      <c r="G47" s="214" t="str">
        <f t="shared" si="11"/>
        <v/>
      </c>
      <c r="H47" s="215" t="str">
        <f t="shared" si="12"/>
        <v/>
      </c>
      <c r="I47" s="216">
        <v>0.85</v>
      </c>
      <c r="J47" s="217" t="str">
        <f t="shared" si="15"/>
        <v/>
      </c>
      <c r="K47" s="218" t="str">
        <f>IF(H47="","",RANK(J47,J38:J47,1))</f>
        <v/>
      </c>
      <c r="L47" s="247" t="str">
        <f t="shared" si="13"/>
        <v>Minerva</v>
      </c>
      <c r="M47" s="183" t="str">
        <f>D34&amp;"-"&amp;N47</f>
        <v>-10</v>
      </c>
      <c r="N47" s="229">
        <v>10</v>
      </c>
      <c r="O47" s="230" t="str">
        <f>IF(ISNA(VLOOKUP(N47,$K38:$L47,2,FALSE)),"",VLOOKUP(N47,$K38:$L47,2,FALSE))</f>
        <v/>
      </c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</row>
    <row r="48" spans="1:27" ht="11" customHeight="1" thickBot="1" x14ac:dyDescent="0.3">
      <c r="A48" s="231"/>
      <c r="B48" s="232"/>
      <c r="C48" s="233"/>
      <c r="D48" s="234"/>
      <c r="E48" s="235"/>
      <c r="F48" s="235"/>
      <c r="G48" s="235"/>
      <c r="H48" s="233"/>
      <c r="I48" s="233"/>
      <c r="J48" s="233"/>
      <c r="K48" s="233"/>
      <c r="L48" s="233"/>
      <c r="M48" s="236"/>
      <c r="N48" s="59"/>
      <c r="O48" s="237"/>
      <c r="P48" s="236"/>
      <c r="Q48" s="236"/>
      <c r="R48" s="236"/>
      <c r="S48" s="236"/>
      <c r="T48" s="236"/>
      <c r="U48" s="236"/>
      <c r="V48" s="236"/>
      <c r="W48" s="59"/>
      <c r="X48" s="59"/>
      <c r="Y48" s="59"/>
      <c r="Z48" s="59"/>
      <c r="AA48" s="59"/>
    </row>
    <row r="49" spans="1:27" ht="28" customHeight="1" thickBot="1" x14ac:dyDescent="0.3">
      <c r="A49" s="176"/>
      <c r="B49" s="238"/>
      <c r="C49" s="178"/>
      <c r="D49" s="239"/>
      <c r="E49" s="180"/>
      <c r="F49" s="174"/>
      <c r="G49" s="174"/>
      <c r="H49" s="240"/>
      <c r="I49" s="190"/>
      <c r="J49" s="241"/>
      <c r="K49" s="59"/>
      <c r="L49" s="59"/>
      <c r="M49" s="59"/>
      <c r="N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</row>
    <row r="50" spans="1:27" ht="28" customHeight="1" thickBot="1" x14ac:dyDescent="0.3">
      <c r="A50" s="250" t="s">
        <v>60</v>
      </c>
      <c r="B50" s="177"/>
      <c r="C50" s="178"/>
      <c r="D50" s="179"/>
      <c r="E50" s="180"/>
      <c r="F50" s="174"/>
      <c r="G50" s="181"/>
      <c r="H50" s="59"/>
      <c r="I50" s="241"/>
      <c r="J50" s="241"/>
      <c r="K50" s="241"/>
      <c r="L50" s="241"/>
      <c r="M50" s="183"/>
      <c r="N50" s="241"/>
      <c r="O50" s="251"/>
      <c r="P50" s="241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</row>
    <row r="51" spans="1:27" ht="28" customHeight="1" thickBot="1" x14ac:dyDescent="0.3">
      <c r="A51" s="206"/>
      <c r="B51" s="185"/>
      <c r="C51" s="186"/>
      <c r="D51" s="187"/>
      <c r="E51" s="188"/>
      <c r="F51" s="189"/>
      <c r="G51" s="189"/>
      <c r="H51" s="190"/>
      <c r="I51" s="241"/>
      <c r="J51" s="241"/>
      <c r="K51" s="241"/>
      <c r="L51" s="241"/>
      <c r="M51" s="183"/>
      <c r="N51" s="241"/>
      <c r="O51" s="251"/>
      <c r="P51" s="241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</row>
    <row r="52" spans="1:27" ht="28" customHeight="1" thickBot="1" x14ac:dyDescent="0.3">
      <c r="A52" s="59"/>
      <c r="B52" s="191" t="s">
        <v>2</v>
      </c>
      <c r="C52" s="192" t="s">
        <v>3</v>
      </c>
      <c r="D52" s="193"/>
      <c r="E52" s="194"/>
      <c r="F52" s="194"/>
      <c r="G52" s="194"/>
      <c r="H52" s="443">
        <f>MAX(H54:H56)-MIN(H54:H56)</f>
        <v>0</v>
      </c>
      <c r="I52" s="195"/>
      <c r="J52" s="195"/>
      <c r="K52" s="196"/>
      <c r="L52" s="196"/>
      <c r="M52" s="183"/>
      <c r="N52" s="59"/>
      <c r="O52" s="72" t="s">
        <v>65</v>
      </c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</row>
    <row r="53" spans="1:27" ht="28" customHeight="1" thickBot="1" x14ac:dyDescent="0.45">
      <c r="A53" s="197" t="s">
        <v>4</v>
      </c>
      <c r="B53" s="198" t="s">
        <v>5</v>
      </c>
      <c r="C53" s="199" t="s">
        <v>6</v>
      </c>
      <c r="D53" s="200" t="s">
        <v>7</v>
      </c>
      <c r="E53" s="201" t="s">
        <v>8</v>
      </c>
      <c r="F53" s="201" t="s">
        <v>9</v>
      </c>
      <c r="G53" s="201" t="s">
        <v>10</v>
      </c>
      <c r="H53" s="202" t="s">
        <v>11</v>
      </c>
      <c r="I53" s="203" t="s">
        <v>12</v>
      </c>
      <c r="J53" s="204" t="s">
        <v>13</v>
      </c>
      <c r="K53" s="205" t="s">
        <v>14</v>
      </c>
      <c r="L53" s="206" t="s">
        <v>23</v>
      </c>
      <c r="M53" s="183" t="s">
        <v>25</v>
      </c>
      <c r="N53" s="207" t="s">
        <v>24</v>
      </c>
      <c r="O53" s="208" t="s">
        <v>23</v>
      </c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</row>
    <row r="54" spans="1:27" ht="28" customHeight="1" thickBot="1" x14ac:dyDescent="0.3">
      <c r="A54" s="209" t="s">
        <v>15</v>
      </c>
      <c r="B54" s="210"/>
      <c r="C54" s="211"/>
      <c r="D54" s="243">
        <v>0.61319444444444449</v>
      </c>
      <c r="E54" s="243">
        <v>0.64571759259259254</v>
      </c>
      <c r="F54" s="214">
        <f>IF(E54="","",E54-D54)</f>
        <v>3.2523148148148051E-2</v>
      </c>
      <c r="G54" s="214">
        <f t="shared" ref="G54:G63" si="16">F54</f>
        <v>3.2523148148148051E-2</v>
      </c>
      <c r="H54" s="215">
        <f t="shared" ref="H54:H63" si="17">IF(E54="","",(E54-D54)*1440)</f>
        <v>46.833333333333194</v>
      </c>
      <c r="I54" s="303">
        <v>0.82899999999999996</v>
      </c>
      <c r="J54" s="217">
        <f>IF(H54="","",H54*I54)</f>
        <v>38.824833333333217</v>
      </c>
      <c r="K54" s="218">
        <f>IF(H54="","",RANK(J54,J54:J63,1))</f>
        <v>2</v>
      </c>
      <c r="L54" s="247" t="str">
        <f t="shared" ref="L54:L63" si="18">A54</f>
        <v>FULL MONTY</v>
      </c>
      <c r="M54" s="183" t="str">
        <f>D50&amp;"-"&amp;N54</f>
        <v>-1</v>
      </c>
      <c r="N54" s="220">
        <v>1</v>
      </c>
      <c r="O54" s="221" t="str">
        <f>IF(ISNA(VLOOKUP(N54,$K54:$L63,2,FALSE)),"",VLOOKUP(N54,$K54:$L63,2,FALSE))</f>
        <v>IMAGINE OF FALMOUTH</v>
      </c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</row>
    <row r="55" spans="1:27" ht="28" customHeight="1" thickBot="1" x14ac:dyDescent="0.3">
      <c r="A55" s="209" t="s">
        <v>82</v>
      </c>
      <c r="B55" s="210" t="s">
        <v>87</v>
      </c>
      <c r="C55" s="211"/>
      <c r="D55" s="243">
        <v>0.61319444444444449</v>
      </c>
      <c r="E55" s="244"/>
      <c r="F55" s="214" t="str">
        <f t="shared" ref="F55:F63" si="19">IF(E55="","",E55-D55)</f>
        <v/>
      </c>
      <c r="G55" s="214" t="str">
        <f t="shared" si="16"/>
        <v/>
      </c>
      <c r="H55" s="215" t="str">
        <f t="shared" si="17"/>
        <v/>
      </c>
      <c r="I55" s="303">
        <v>0.76400000000000001</v>
      </c>
      <c r="J55" s="217" t="str">
        <f t="shared" ref="J55:J63" si="20">IF(H55="","",H55*I55)</f>
        <v/>
      </c>
      <c r="K55" s="218">
        <v>6</v>
      </c>
      <c r="L55" s="247" t="str">
        <f t="shared" si="18"/>
        <v>SEA FALKE II</v>
      </c>
      <c r="M55" s="183" t="str">
        <f>D50&amp;"-"&amp;N55</f>
        <v>-2</v>
      </c>
      <c r="N55" s="222">
        <v>2</v>
      </c>
      <c r="O55" s="223" t="str">
        <f>IF(ISNA(VLOOKUP(N55,$K54:$L63,2,FALSE)),"",VLOOKUP(N55,$K54:$L63,2,FALSE))</f>
        <v>FULL MONTY</v>
      </c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</row>
    <row r="56" spans="1:27" ht="28" customHeight="1" thickBot="1" x14ac:dyDescent="0.3">
      <c r="A56" s="209" t="s">
        <v>85</v>
      </c>
      <c r="B56" s="210" t="s">
        <v>87</v>
      </c>
      <c r="C56" s="211"/>
      <c r="D56" s="243">
        <v>0.61319444444444449</v>
      </c>
      <c r="E56" s="244"/>
      <c r="F56" s="214" t="str">
        <f t="shared" si="19"/>
        <v/>
      </c>
      <c r="G56" s="214" t="str">
        <f t="shared" si="16"/>
        <v/>
      </c>
      <c r="H56" s="215" t="str">
        <f t="shared" si="17"/>
        <v/>
      </c>
      <c r="I56" s="303">
        <v>0.8</v>
      </c>
      <c r="J56" s="217" t="str">
        <f t="shared" si="20"/>
        <v/>
      </c>
      <c r="K56" s="218">
        <v>6</v>
      </c>
      <c r="L56" s="247" t="str">
        <f t="shared" si="18"/>
        <v>CABBYL VANE</v>
      </c>
      <c r="M56" s="183" t="str">
        <f>D50&amp;"-"&amp;N56</f>
        <v>-3</v>
      </c>
      <c r="N56" s="222">
        <v>3</v>
      </c>
      <c r="O56" s="225" t="str">
        <f>IF(ISNA(VLOOKUP(N56,$K54:$L63,2,FALSE)),"",VLOOKUP(N56,$K54:$L63,2,FALSE))</f>
        <v/>
      </c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</row>
    <row r="57" spans="1:27" ht="28" customHeight="1" x14ac:dyDescent="0.25">
      <c r="A57" s="209" t="s">
        <v>83</v>
      </c>
      <c r="B57" s="210"/>
      <c r="C57" s="211"/>
      <c r="D57" s="243">
        <v>0.61319444444444449</v>
      </c>
      <c r="E57" s="243">
        <v>0.64460648148148147</v>
      </c>
      <c r="F57" s="214">
        <f t="shared" si="19"/>
        <v>3.1412037037036988E-2</v>
      </c>
      <c r="G57" s="214">
        <f t="shared" si="16"/>
        <v>3.1412037037036988E-2</v>
      </c>
      <c r="H57" s="215">
        <f t="shared" si="17"/>
        <v>45.233333333333263</v>
      </c>
      <c r="I57" s="303">
        <v>0.80600000000000005</v>
      </c>
      <c r="J57" s="217">
        <f t="shared" si="20"/>
        <v>36.45806666666661</v>
      </c>
      <c r="K57" s="218">
        <f>IF(H57="","",RANK(J57,J54:J63,1))</f>
        <v>1</v>
      </c>
      <c r="L57" s="247" t="str">
        <f t="shared" si="18"/>
        <v>IMAGINE OF FALMOUTH</v>
      </c>
      <c r="M57" s="183" t="str">
        <f>D50&amp;"-"&amp;N57</f>
        <v>-4</v>
      </c>
      <c r="N57" s="226">
        <v>4</v>
      </c>
      <c r="O57" s="227" t="str">
        <f>IF(ISNA(VLOOKUP(N57,$K54:$L63,2,FALSE)),"",VLOOKUP(N57,$K54:$L63,2,FALSE))</f>
        <v/>
      </c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</row>
    <row r="58" spans="1:27" ht="28" customHeight="1" x14ac:dyDescent="0.25">
      <c r="A58" s="209" t="s">
        <v>84</v>
      </c>
      <c r="B58" s="210" t="s">
        <v>87</v>
      </c>
      <c r="C58" s="211"/>
      <c r="D58" s="243">
        <v>0.61319444444444449</v>
      </c>
      <c r="E58" s="244"/>
      <c r="F58" s="214" t="str">
        <f t="shared" si="19"/>
        <v/>
      </c>
      <c r="G58" s="214" t="str">
        <f t="shared" si="16"/>
        <v/>
      </c>
      <c r="H58" s="215" t="str">
        <f t="shared" si="17"/>
        <v/>
      </c>
      <c r="I58" s="303">
        <v>0.81499999999999995</v>
      </c>
      <c r="J58" s="217" t="str">
        <f t="shared" si="20"/>
        <v/>
      </c>
      <c r="K58" s="218">
        <v>6</v>
      </c>
      <c r="L58" s="247" t="str">
        <f t="shared" si="18"/>
        <v>NATE</v>
      </c>
      <c r="M58" s="183" t="str">
        <f>D50&amp;"-"&amp;N58</f>
        <v>-5</v>
      </c>
      <c r="N58" s="226">
        <v>5</v>
      </c>
      <c r="O58" s="227" t="str">
        <f>IF(ISNA(VLOOKUP(N58,$K54:$L63,2,FALSE)),"",VLOOKUP(N58,$K54:$L63,2,FALSE))</f>
        <v/>
      </c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</row>
    <row r="59" spans="1:27" ht="28" hidden="1" customHeight="1" x14ac:dyDescent="0.25">
      <c r="A59" s="209" t="s">
        <v>20</v>
      </c>
      <c r="B59" s="210"/>
      <c r="C59" s="211"/>
      <c r="D59" s="244"/>
      <c r="E59" s="244"/>
      <c r="F59" s="214" t="str">
        <f t="shared" si="19"/>
        <v/>
      </c>
      <c r="G59" s="214" t="str">
        <f t="shared" si="16"/>
        <v/>
      </c>
      <c r="H59" s="215" t="str">
        <f t="shared" si="17"/>
        <v/>
      </c>
      <c r="I59" s="216">
        <v>0.78400000000000003</v>
      </c>
      <c r="J59" s="217" t="str">
        <f t="shared" si="20"/>
        <v/>
      </c>
      <c r="K59" s="218" t="str">
        <f>IF(H59="","",RANK(J59,J54:J63,1))</f>
        <v/>
      </c>
      <c r="L59" s="247" t="str">
        <f t="shared" si="18"/>
        <v>PIMS</v>
      </c>
      <c r="M59" s="183" t="str">
        <f>D50&amp;"-"&amp;N59</f>
        <v>-6</v>
      </c>
      <c r="N59" s="226">
        <v>6</v>
      </c>
      <c r="O59" s="227" t="str">
        <f>IF(ISNA(VLOOKUP(N59,$K54:$L63,2,FALSE)),"",VLOOKUP(N59,$K54:$L63,2,FALSE))</f>
        <v>SEA FALKE II</v>
      </c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</row>
    <row r="60" spans="1:27" ht="28" hidden="1" customHeight="1" x14ac:dyDescent="0.25">
      <c r="A60" s="209" t="s">
        <v>18</v>
      </c>
      <c r="B60" s="210"/>
      <c r="C60" s="211"/>
      <c r="D60" s="244"/>
      <c r="E60" s="244"/>
      <c r="F60" s="214" t="str">
        <f t="shared" si="19"/>
        <v/>
      </c>
      <c r="G60" s="214" t="str">
        <f t="shared" si="16"/>
        <v/>
      </c>
      <c r="H60" s="215" t="str">
        <f t="shared" si="17"/>
        <v/>
      </c>
      <c r="I60" s="216">
        <v>0.81299999999999994</v>
      </c>
      <c r="J60" s="217" t="str">
        <f t="shared" si="20"/>
        <v/>
      </c>
      <c r="K60" s="218" t="str">
        <f>IF(H60="","",RANK(J60,J54:J63,1))</f>
        <v/>
      </c>
      <c r="L60" s="247" t="str">
        <f t="shared" si="18"/>
        <v>LJ windward</v>
      </c>
      <c r="M60" s="183" t="str">
        <f>D50&amp;"-"&amp;N60</f>
        <v>-7</v>
      </c>
      <c r="N60" s="226">
        <v>7</v>
      </c>
      <c r="O60" s="227" t="str">
        <f>IF(ISNA(VLOOKUP(N60,$K54:$L63,2,FALSE)),"",VLOOKUP(N60,$K54:$L63,2,FALSE))</f>
        <v/>
      </c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</row>
    <row r="61" spans="1:27" ht="28" hidden="1" customHeight="1" x14ac:dyDescent="0.25">
      <c r="A61" s="209" t="s">
        <v>21</v>
      </c>
      <c r="B61" s="210"/>
      <c r="C61" s="211"/>
      <c r="D61" s="244"/>
      <c r="E61" s="244"/>
      <c r="F61" s="214" t="str">
        <f t="shared" si="19"/>
        <v/>
      </c>
      <c r="G61" s="214" t="str">
        <f t="shared" si="16"/>
        <v/>
      </c>
      <c r="H61" s="215" t="str">
        <f t="shared" si="17"/>
        <v/>
      </c>
      <c r="I61" s="216">
        <v>0.80600000000000005</v>
      </c>
      <c r="J61" s="217" t="str">
        <f t="shared" si="20"/>
        <v/>
      </c>
      <c r="K61" s="218" t="str">
        <f>IF(H61="","",RANK(J61,J54:J63,1))</f>
        <v/>
      </c>
      <c r="L61" s="247" t="str">
        <f t="shared" si="18"/>
        <v>IMAGINE</v>
      </c>
      <c r="M61" s="183" t="str">
        <f>D50&amp;"-"&amp;N61</f>
        <v>-8</v>
      </c>
      <c r="N61" s="226">
        <v>8</v>
      </c>
      <c r="O61" s="227" t="str">
        <f>IF(ISNA(VLOOKUP(N61,$K54:$L63,2,FALSE)),"",VLOOKUP(N61,$K54:$L63,2,FALSE))</f>
        <v/>
      </c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</row>
    <row r="62" spans="1:27" ht="28" hidden="1" customHeight="1" x14ac:dyDescent="0.25">
      <c r="A62" s="209" t="s">
        <v>16</v>
      </c>
      <c r="B62" s="210"/>
      <c r="C62" s="211"/>
      <c r="D62" s="244"/>
      <c r="E62" s="244"/>
      <c r="F62" s="214" t="str">
        <f t="shared" si="19"/>
        <v/>
      </c>
      <c r="G62" s="214" t="str">
        <f t="shared" si="16"/>
        <v/>
      </c>
      <c r="H62" s="215" t="str">
        <f t="shared" si="17"/>
        <v/>
      </c>
      <c r="I62" s="216">
        <v>0.78400000000000003</v>
      </c>
      <c r="J62" s="217" t="str">
        <f t="shared" si="20"/>
        <v/>
      </c>
      <c r="K62" s="218" t="str">
        <f>IF(H62="","",RANK(J62,J54:J63,1))</f>
        <v/>
      </c>
      <c r="L62" s="247" t="str">
        <f t="shared" si="18"/>
        <v>VOLARE</v>
      </c>
      <c r="M62" s="183" t="str">
        <f>D50&amp;"-"&amp;N62</f>
        <v>-9</v>
      </c>
      <c r="N62" s="226">
        <v>9</v>
      </c>
      <c r="O62" s="227" t="str">
        <f>IF(ISNA(VLOOKUP(N62,$K54:$L63,2,FALSE)),"",VLOOKUP(N62,$K54:$L63,2,FALSE))</f>
        <v/>
      </c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</row>
    <row r="63" spans="1:27" ht="28" hidden="1" customHeight="1" thickBot="1" x14ac:dyDescent="0.3">
      <c r="A63" s="228" t="s">
        <v>22</v>
      </c>
      <c r="B63" s="210"/>
      <c r="C63" s="211"/>
      <c r="D63" s="244"/>
      <c r="E63" s="244"/>
      <c r="F63" s="214" t="str">
        <f t="shared" si="19"/>
        <v/>
      </c>
      <c r="G63" s="214" t="str">
        <f t="shared" si="16"/>
        <v/>
      </c>
      <c r="H63" s="215" t="str">
        <f t="shared" si="17"/>
        <v/>
      </c>
      <c r="I63" s="216">
        <v>0.85</v>
      </c>
      <c r="J63" s="217" t="str">
        <f t="shared" si="20"/>
        <v/>
      </c>
      <c r="K63" s="218" t="str">
        <f>IF(H63="","",RANK(J63,J54:J63,1))</f>
        <v/>
      </c>
      <c r="L63" s="247" t="str">
        <f t="shared" si="18"/>
        <v>Minerva</v>
      </c>
      <c r="M63" s="183" t="str">
        <f>D50&amp;"-"&amp;N63</f>
        <v>-10</v>
      </c>
      <c r="N63" s="229">
        <v>10</v>
      </c>
      <c r="O63" s="230" t="str">
        <f>IF(ISNA(VLOOKUP(N63,$K54:$L63,2,FALSE)),"",VLOOKUP(N63,$K54:$L63,2,FALSE))</f>
        <v/>
      </c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</row>
    <row r="64" spans="1:27" ht="11" customHeight="1" thickBot="1" x14ac:dyDescent="0.3">
      <c r="A64" s="231"/>
      <c r="B64" s="232"/>
      <c r="C64" s="233"/>
      <c r="D64" s="234"/>
      <c r="E64" s="235"/>
      <c r="F64" s="235"/>
      <c r="G64" s="235"/>
      <c r="H64" s="233"/>
      <c r="I64" s="233"/>
      <c r="J64" s="233"/>
      <c r="K64" s="233"/>
      <c r="L64" s="233"/>
      <c r="M64" s="236"/>
      <c r="N64" s="59"/>
      <c r="O64" s="237"/>
      <c r="P64" s="236"/>
      <c r="Q64" s="236"/>
      <c r="R64" s="236"/>
      <c r="S64" s="236"/>
      <c r="T64" s="236"/>
      <c r="U64" s="236"/>
      <c r="V64" s="236"/>
      <c r="W64" s="59"/>
      <c r="X64" s="59"/>
      <c r="Y64" s="59"/>
      <c r="Z64" s="59"/>
      <c r="AA64" s="59"/>
    </row>
    <row r="65" spans="1:27" ht="28" customHeight="1" thickBot="1" x14ac:dyDescent="0.3">
      <c r="A65" s="176"/>
      <c r="B65" s="238"/>
      <c r="C65" s="178"/>
      <c r="D65" s="239"/>
      <c r="E65" s="180"/>
      <c r="F65" s="174"/>
      <c r="G65" s="174"/>
      <c r="H65" s="240"/>
      <c r="I65" s="190"/>
      <c r="J65" s="241"/>
      <c r="K65" s="59"/>
      <c r="L65" s="59"/>
      <c r="M65" s="59"/>
      <c r="N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</row>
    <row r="66" spans="1:27" ht="28" customHeight="1" thickBot="1" x14ac:dyDescent="0.3">
      <c r="A66" s="250" t="s">
        <v>61</v>
      </c>
      <c r="B66" s="177"/>
      <c r="C66" s="178"/>
      <c r="D66" s="179"/>
      <c r="E66" s="180"/>
      <c r="F66" s="174"/>
      <c r="G66" s="181"/>
      <c r="H66" s="59"/>
      <c r="I66" s="241"/>
      <c r="J66" s="241"/>
      <c r="K66" s="241"/>
      <c r="L66" s="241"/>
      <c r="M66" s="183"/>
      <c r="N66" s="241"/>
      <c r="O66" s="251"/>
      <c r="P66" s="241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</row>
    <row r="67" spans="1:27" ht="28" customHeight="1" thickBot="1" x14ac:dyDescent="0.3">
      <c r="A67" s="206"/>
      <c r="B67" s="185"/>
      <c r="C67" s="186"/>
      <c r="D67" s="187"/>
      <c r="E67" s="188"/>
      <c r="F67" s="189"/>
      <c r="G67" s="189"/>
      <c r="H67" s="190"/>
      <c r="I67" s="241"/>
      <c r="J67" s="241"/>
      <c r="K67" s="241"/>
      <c r="L67" s="241"/>
      <c r="M67" s="183"/>
      <c r="N67" s="241"/>
      <c r="O67" s="251"/>
      <c r="P67" s="241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</row>
    <row r="68" spans="1:27" ht="28" customHeight="1" thickBot="1" x14ac:dyDescent="0.3">
      <c r="A68" s="59"/>
      <c r="B68" s="191" t="s">
        <v>2</v>
      </c>
      <c r="C68" s="192" t="s">
        <v>3</v>
      </c>
      <c r="D68" s="193"/>
      <c r="E68" s="194"/>
      <c r="F68" s="194"/>
      <c r="G68" s="194"/>
      <c r="H68" s="443">
        <f>MAX(H70:H72)-MIN(H70:H72)</f>
        <v>4.0166666666667652</v>
      </c>
      <c r="I68" s="195"/>
      <c r="J68" s="195"/>
      <c r="K68" s="196"/>
      <c r="L68" s="196"/>
      <c r="M68" s="183"/>
      <c r="N68" s="59"/>
      <c r="O68" s="72" t="s">
        <v>65</v>
      </c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</row>
    <row r="69" spans="1:27" ht="28" customHeight="1" thickBot="1" x14ac:dyDescent="0.45">
      <c r="A69" s="197" t="s">
        <v>4</v>
      </c>
      <c r="B69" s="198" t="s">
        <v>5</v>
      </c>
      <c r="C69" s="199" t="s">
        <v>6</v>
      </c>
      <c r="D69" s="200" t="s">
        <v>7</v>
      </c>
      <c r="E69" s="201" t="s">
        <v>8</v>
      </c>
      <c r="F69" s="201" t="s">
        <v>9</v>
      </c>
      <c r="G69" s="201" t="s">
        <v>10</v>
      </c>
      <c r="H69" s="202" t="s">
        <v>11</v>
      </c>
      <c r="I69" s="203" t="s">
        <v>12</v>
      </c>
      <c r="J69" s="204" t="s">
        <v>13</v>
      </c>
      <c r="K69" s="205" t="s">
        <v>14</v>
      </c>
      <c r="L69" s="206" t="s">
        <v>23</v>
      </c>
      <c r="M69" s="183" t="s">
        <v>25</v>
      </c>
      <c r="N69" s="59" t="s">
        <v>24</v>
      </c>
      <c r="O69" s="72" t="s">
        <v>23</v>
      </c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</row>
    <row r="70" spans="1:27" ht="28" customHeight="1" thickBot="1" x14ac:dyDescent="0.35">
      <c r="A70" s="209" t="s">
        <v>15</v>
      </c>
      <c r="B70" s="210"/>
      <c r="C70" s="211"/>
      <c r="D70" s="81">
        <v>0.43055555555555558</v>
      </c>
      <c r="E70" s="81">
        <v>0.4720138888888889</v>
      </c>
      <c r="F70" s="214"/>
      <c r="G70" s="214"/>
      <c r="H70" s="215">
        <f t="shared" ref="H70:H79" si="21">IF(E70="","",(E70-D70)*1440)</f>
        <v>59.699999999999982</v>
      </c>
      <c r="I70" s="303">
        <v>0.82899999999999996</v>
      </c>
      <c r="J70" s="217">
        <f>IF(H70="","",H70*I70)</f>
        <v>49.491299999999981</v>
      </c>
      <c r="K70" s="218">
        <f>IF(H70="","",RANK(J70,J70:J79,1))</f>
        <v>4</v>
      </c>
      <c r="L70" s="247" t="str">
        <f t="shared" ref="L70:L79" si="22">A70</f>
        <v>FULL MONTY</v>
      </c>
      <c r="M70" s="183" t="str">
        <f>D66&amp;"-"&amp;N70</f>
        <v>-1</v>
      </c>
      <c r="N70" s="220">
        <v>1</v>
      </c>
      <c r="O70" s="221" t="str">
        <f>IF(ISNA(VLOOKUP(N70,$K70:$L79,2,FALSE)),"",VLOOKUP(N70,$K70:$L79,2,FALSE))</f>
        <v>SEA FALKE II</v>
      </c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</row>
    <row r="71" spans="1:27" ht="28" customHeight="1" thickBot="1" x14ac:dyDescent="0.35">
      <c r="A71" s="209" t="s">
        <v>82</v>
      </c>
      <c r="B71" s="210"/>
      <c r="C71" s="211"/>
      <c r="D71" s="81">
        <v>0.43055555555555558</v>
      </c>
      <c r="E71" s="81">
        <v>0.46982638888888889</v>
      </c>
      <c r="F71" s="214"/>
      <c r="G71" s="214"/>
      <c r="H71" s="215">
        <f t="shared" si="21"/>
        <v>56.549999999999969</v>
      </c>
      <c r="I71" s="303">
        <v>0.76400000000000001</v>
      </c>
      <c r="J71" s="217">
        <f t="shared" ref="J71:J79" si="23">IF(H71="","",H71*I71)</f>
        <v>43.204199999999979</v>
      </c>
      <c r="K71" s="218">
        <f>IF(H71="","",RANK(J71,J70:J79,1))</f>
        <v>1</v>
      </c>
      <c r="L71" s="247" t="str">
        <f t="shared" si="22"/>
        <v>SEA FALKE II</v>
      </c>
      <c r="M71" s="183" t="str">
        <f>D66&amp;"-"&amp;N71</f>
        <v>-2</v>
      </c>
      <c r="N71" s="222">
        <v>2</v>
      </c>
      <c r="O71" s="223" t="str">
        <f>IF(ISNA(VLOOKUP(N71,$K70:$L79,2,FALSE)),"",VLOOKUP(N71,$K70:$L79,2,FALSE))</f>
        <v>IMAGINE OF FALMOUTH</v>
      </c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</row>
    <row r="72" spans="1:27" ht="28" customHeight="1" thickBot="1" x14ac:dyDescent="0.35">
      <c r="A72" s="209" t="s">
        <v>85</v>
      </c>
      <c r="B72" s="210"/>
      <c r="C72" s="211"/>
      <c r="D72" s="81">
        <v>0.43055555555555558</v>
      </c>
      <c r="E72" s="81">
        <v>0.46922453703703698</v>
      </c>
      <c r="F72" s="214"/>
      <c r="G72" s="214"/>
      <c r="H72" s="215">
        <f t="shared" si="21"/>
        <v>55.683333333333216</v>
      </c>
      <c r="I72" s="303">
        <v>0.8</v>
      </c>
      <c r="J72" s="217">
        <f t="shared" si="23"/>
        <v>44.546666666666574</v>
      </c>
      <c r="K72" s="218">
        <f>IF(H72="","",RANK(J72,J70:J79,1))</f>
        <v>3</v>
      </c>
      <c r="L72" s="247" t="str">
        <f t="shared" si="22"/>
        <v>CABBYL VANE</v>
      </c>
      <c r="M72" s="183" t="str">
        <f>D66&amp;"-"&amp;N72</f>
        <v>-3</v>
      </c>
      <c r="N72" s="222">
        <v>3</v>
      </c>
      <c r="O72" s="225" t="str">
        <f>IF(ISNA(VLOOKUP(N72,$K70:$L79,2,FALSE)),"",VLOOKUP(N72,$K70:$L79,2,FALSE))</f>
        <v>CABBYL VANE</v>
      </c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</row>
    <row r="73" spans="1:27" ht="28" customHeight="1" x14ac:dyDescent="0.3">
      <c r="A73" s="209" t="s">
        <v>83</v>
      </c>
      <c r="B73" s="210"/>
      <c r="C73" s="211"/>
      <c r="D73" s="81">
        <v>0.43055555555555558</v>
      </c>
      <c r="E73" s="81">
        <v>0.46840277777777778</v>
      </c>
      <c r="F73" s="214"/>
      <c r="G73" s="214"/>
      <c r="H73" s="215">
        <f t="shared" si="21"/>
        <v>54.499999999999964</v>
      </c>
      <c r="I73" s="303">
        <v>0.80600000000000005</v>
      </c>
      <c r="J73" s="217">
        <f t="shared" si="23"/>
        <v>43.926999999999971</v>
      </c>
      <c r="K73" s="218">
        <f>IF(H73="","",RANK(J73,J70:J79,1))</f>
        <v>2</v>
      </c>
      <c r="L73" s="247" t="str">
        <f t="shared" si="22"/>
        <v>IMAGINE OF FALMOUTH</v>
      </c>
      <c r="M73" s="183" t="str">
        <f>D66&amp;"-"&amp;N73</f>
        <v>-4</v>
      </c>
      <c r="N73" s="226">
        <v>4</v>
      </c>
      <c r="O73" s="227" t="str">
        <f>IF(ISNA(VLOOKUP(N73,$K70:$L79,2,FALSE)),"",VLOOKUP(N73,$K70:$L79,2,FALSE))</f>
        <v>FULL MONTY</v>
      </c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</row>
    <row r="74" spans="1:27" ht="28" customHeight="1" x14ac:dyDescent="0.25">
      <c r="A74" s="209" t="s">
        <v>84</v>
      </c>
      <c r="B74" s="210" t="s">
        <v>87</v>
      </c>
      <c r="C74" s="211"/>
      <c r="D74" s="243"/>
      <c r="E74" s="243"/>
      <c r="F74" s="214"/>
      <c r="G74" s="214"/>
      <c r="H74" s="215" t="str">
        <f t="shared" si="21"/>
        <v/>
      </c>
      <c r="I74" s="303">
        <v>0.81499999999999995</v>
      </c>
      <c r="J74" s="217" t="str">
        <f t="shared" si="23"/>
        <v/>
      </c>
      <c r="K74" s="218">
        <v>6</v>
      </c>
      <c r="L74" s="247" t="str">
        <f t="shared" si="22"/>
        <v>NATE</v>
      </c>
      <c r="M74" s="183" t="str">
        <f>D66&amp;"-"&amp;N74</f>
        <v>-5</v>
      </c>
      <c r="N74" s="226">
        <v>5</v>
      </c>
      <c r="O74" s="227" t="str">
        <f>IF(ISNA(VLOOKUP(N74,$K70:$L79,2,FALSE)),"",VLOOKUP(N74,$K70:$L79,2,FALSE))</f>
        <v/>
      </c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</row>
    <row r="75" spans="1:27" ht="28" hidden="1" customHeight="1" x14ac:dyDescent="0.25">
      <c r="A75" s="209" t="s">
        <v>20</v>
      </c>
      <c r="B75" s="210"/>
      <c r="C75" s="211"/>
      <c r="D75" s="244"/>
      <c r="E75" s="244"/>
      <c r="F75" s="214"/>
      <c r="G75" s="214"/>
      <c r="H75" s="215" t="str">
        <f t="shared" si="21"/>
        <v/>
      </c>
      <c r="I75" s="216">
        <v>0.78400000000000003</v>
      </c>
      <c r="J75" s="217" t="str">
        <f t="shared" si="23"/>
        <v/>
      </c>
      <c r="K75" s="218" t="str">
        <f>IF(H75="","",RANK(J75,J70:J79,1))</f>
        <v/>
      </c>
      <c r="L75" s="247" t="str">
        <f t="shared" si="22"/>
        <v>PIMS</v>
      </c>
      <c r="M75" s="183" t="str">
        <f>D66&amp;"-"&amp;N75</f>
        <v>-6</v>
      </c>
      <c r="N75" s="226">
        <v>6</v>
      </c>
      <c r="O75" s="227" t="str">
        <f>IF(ISNA(VLOOKUP(N75,$K70:$L79,2,FALSE)),"",VLOOKUP(N75,$K70:$L79,2,FALSE))</f>
        <v>NATE</v>
      </c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</row>
    <row r="76" spans="1:27" ht="28" hidden="1" customHeight="1" x14ac:dyDescent="0.25">
      <c r="A76" s="209" t="s">
        <v>18</v>
      </c>
      <c r="B76" s="210"/>
      <c r="C76" s="211"/>
      <c r="D76" s="244"/>
      <c r="E76" s="244"/>
      <c r="F76" s="214"/>
      <c r="G76" s="214"/>
      <c r="H76" s="215" t="str">
        <f t="shared" si="21"/>
        <v/>
      </c>
      <c r="I76" s="216">
        <v>0.81299999999999994</v>
      </c>
      <c r="J76" s="217" t="str">
        <f t="shared" si="23"/>
        <v/>
      </c>
      <c r="K76" s="218" t="str">
        <f>IF(H76="","",RANK(J76,J70:J79,1))</f>
        <v/>
      </c>
      <c r="L76" s="247" t="str">
        <f t="shared" si="22"/>
        <v>LJ windward</v>
      </c>
      <c r="M76" s="183" t="str">
        <f>D66&amp;"-"&amp;N76</f>
        <v>-7</v>
      </c>
      <c r="N76" s="226">
        <v>7</v>
      </c>
      <c r="O76" s="227" t="str">
        <f>IF(ISNA(VLOOKUP(N76,$K70:$L79,2,FALSE)),"",VLOOKUP(N76,$K70:$L79,2,FALSE))</f>
        <v/>
      </c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</row>
    <row r="77" spans="1:27" ht="28" hidden="1" customHeight="1" x14ac:dyDescent="0.25">
      <c r="A77" s="209" t="s">
        <v>21</v>
      </c>
      <c r="B77" s="210"/>
      <c r="C77" s="211"/>
      <c r="D77" s="244"/>
      <c r="E77" s="244"/>
      <c r="F77" s="214"/>
      <c r="G77" s="214"/>
      <c r="H77" s="215" t="str">
        <f t="shared" si="21"/>
        <v/>
      </c>
      <c r="I77" s="216">
        <v>0.80600000000000005</v>
      </c>
      <c r="J77" s="217" t="str">
        <f t="shared" si="23"/>
        <v/>
      </c>
      <c r="K77" s="218" t="str">
        <f>IF(H77="","",RANK(J77,J70:J79,1))</f>
        <v/>
      </c>
      <c r="L77" s="247" t="str">
        <f t="shared" si="22"/>
        <v>IMAGINE</v>
      </c>
      <c r="M77" s="183" t="str">
        <f>D66&amp;"-"&amp;N77</f>
        <v>-8</v>
      </c>
      <c r="N77" s="226">
        <v>8</v>
      </c>
      <c r="O77" s="227" t="str">
        <f>IF(ISNA(VLOOKUP(N77,$K70:$L79,2,FALSE)),"",VLOOKUP(N77,$K70:$L79,2,FALSE))</f>
        <v/>
      </c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</row>
    <row r="78" spans="1:27" ht="28" hidden="1" customHeight="1" x14ac:dyDescent="0.25">
      <c r="A78" s="209" t="s">
        <v>16</v>
      </c>
      <c r="B78" s="210"/>
      <c r="C78" s="211"/>
      <c r="D78" s="243"/>
      <c r="E78" s="244"/>
      <c r="F78" s="214"/>
      <c r="G78" s="214"/>
      <c r="H78" s="215" t="str">
        <f t="shared" si="21"/>
        <v/>
      </c>
      <c r="I78" s="216">
        <v>0.78400000000000003</v>
      </c>
      <c r="J78" s="217" t="str">
        <f t="shared" si="23"/>
        <v/>
      </c>
      <c r="K78" s="218" t="str">
        <f>IF(H78="","",RANK(J78,J70:J79,1))</f>
        <v/>
      </c>
      <c r="L78" s="247" t="str">
        <f t="shared" si="22"/>
        <v>VOLARE</v>
      </c>
      <c r="M78" s="183" t="str">
        <f>D66&amp;"-"&amp;N78</f>
        <v>-9</v>
      </c>
      <c r="N78" s="226">
        <v>9</v>
      </c>
      <c r="O78" s="227" t="str">
        <f>IF(ISNA(VLOOKUP(N78,$K70:$L79,2,FALSE)),"",VLOOKUP(N78,$K70:$L79,2,FALSE))</f>
        <v/>
      </c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</row>
    <row r="79" spans="1:27" ht="28" hidden="1" customHeight="1" thickBot="1" x14ac:dyDescent="0.3">
      <c r="A79" s="228" t="s">
        <v>22</v>
      </c>
      <c r="B79" s="210"/>
      <c r="C79" s="211"/>
      <c r="D79" s="244"/>
      <c r="E79" s="244"/>
      <c r="F79" s="214"/>
      <c r="G79" s="214"/>
      <c r="H79" s="215" t="str">
        <f t="shared" si="21"/>
        <v/>
      </c>
      <c r="I79" s="216">
        <v>0.85</v>
      </c>
      <c r="J79" s="217" t="str">
        <f t="shared" si="23"/>
        <v/>
      </c>
      <c r="K79" s="218" t="str">
        <f>IF(H79="","",RANK(J79,J70:J79,1))</f>
        <v/>
      </c>
      <c r="L79" s="247" t="str">
        <f t="shared" si="22"/>
        <v>Minerva</v>
      </c>
      <c r="M79" s="183" t="str">
        <f>D66&amp;"-"&amp;N79</f>
        <v>-10</v>
      </c>
      <c r="N79" s="229">
        <v>10</v>
      </c>
      <c r="O79" s="230" t="str">
        <f>IF(ISNA(VLOOKUP(N79,$K70:$L79,2,FALSE)),"",VLOOKUP(N79,$K70:$L79,2,FALSE))</f>
        <v/>
      </c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</row>
    <row r="80" spans="1:27" ht="11" customHeight="1" thickBot="1" x14ac:dyDescent="0.3">
      <c r="A80" s="231"/>
      <c r="B80" s="232"/>
      <c r="C80" s="233"/>
      <c r="D80" s="234"/>
      <c r="E80" s="235"/>
      <c r="F80" s="235"/>
      <c r="G80" s="235"/>
      <c r="H80" s="233"/>
      <c r="I80" s="233"/>
      <c r="J80" s="233"/>
      <c r="K80" s="233"/>
      <c r="L80" s="233"/>
      <c r="M80" s="236"/>
      <c r="N80" s="59"/>
      <c r="O80" s="237"/>
      <c r="P80" s="236"/>
      <c r="Q80" s="236"/>
      <c r="R80" s="236"/>
      <c r="S80" s="236"/>
      <c r="T80" s="236"/>
      <c r="U80" s="236"/>
      <c r="V80" s="236"/>
      <c r="W80" s="59"/>
      <c r="X80" s="59"/>
      <c r="Y80" s="59"/>
      <c r="Z80" s="59"/>
      <c r="AA80" s="59"/>
    </row>
    <row r="81" spans="1:27" ht="28" customHeight="1" thickBot="1" x14ac:dyDescent="0.3">
      <c r="A81" s="176"/>
      <c r="B81" s="238"/>
      <c r="C81" s="178"/>
      <c r="D81" s="239"/>
      <c r="E81" s="180"/>
      <c r="F81" s="174"/>
      <c r="G81" s="174"/>
      <c r="H81" s="240"/>
      <c r="I81" s="190"/>
      <c r="J81" s="241"/>
      <c r="K81" s="59"/>
      <c r="L81" s="59"/>
      <c r="M81" s="59"/>
      <c r="N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</row>
    <row r="82" spans="1:27" ht="28" customHeight="1" thickBot="1" x14ac:dyDescent="0.3">
      <c r="A82" s="250" t="s">
        <v>62</v>
      </c>
      <c r="B82" s="177"/>
      <c r="C82" s="178"/>
      <c r="D82" s="179"/>
      <c r="E82" s="180"/>
      <c r="F82" s="174"/>
      <c r="G82" s="181"/>
      <c r="H82" s="59"/>
      <c r="I82" s="190"/>
      <c r="J82" s="190"/>
      <c r="K82" s="190"/>
      <c r="L82" s="190"/>
      <c r="M82" s="183"/>
      <c r="N82" s="190"/>
      <c r="O82" s="257"/>
      <c r="P82" s="190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</row>
    <row r="83" spans="1:27" ht="28" customHeight="1" thickBot="1" x14ac:dyDescent="0.3">
      <c r="A83" s="184" t="s">
        <v>1</v>
      </c>
      <c r="B83" s="185"/>
      <c r="C83" s="186"/>
      <c r="D83" s="187"/>
      <c r="E83" s="188"/>
      <c r="F83" s="189"/>
      <c r="G83" s="189"/>
      <c r="H83" s="190"/>
      <c r="I83" s="190"/>
      <c r="J83" s="190"/>
      <c r="K83" s="190"/>
      <c r="L83" s="190"/>
      <c r="M83" s="183"/>
      <c r="N83" s="190"/>
      <c r="O83" s="257"/>
      <c r="P83" s="190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</row>
    <row r="84" spans="1:27" ht="28" customHeight="1" thickBot="1" x14ac:dyDescent="0.3">
      <c r="A84" s="59"/>
      <c r="B84" s="191" t="s">
        <v>2</v>
      </c>
      <c r="C84" s="192" t="s">
        <v>3</v>
      </c>
      <c r="D84" s="193"/>
      <c r="E84" s="194"/>
      <c r="F84" s="194"/>
      <c r="G84" s="194"/>
      <c r="H84" s="443">
        <f>MAX(H86:H88)-MIN(H86:H88)</f>
        <v>1.1000000000000156</v>
      </c>
      <c r="I84" s="195"/>
      <c r="J84" s="195"/>
      <c r="K84" s="196"/>
      <c r="L84" s="196"/>
      <c r="M84" s="183"/>
      <c r="N84" s="59"/>
      <c r="O84" s="72" t="s">
        <v>65</v>
      </c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</row>
    <row r="85" spans="1:27" ht="28" customHeight="1" thickBot="1" x14ac:dyDescent="0.45">
      <c r="A85" s="197" t="s">
        <v>4</v>
      </c>
      <c r="B85" s="198" t="s">
        <v>5</v>
      </c>
      <c r="C85" s="199" t="s">
        <v>6</v>
      </c>
      <c r="D85" s="200" t="s">
        <v>7</v>
      </c>
      <c r="E85" s="201" t="s">
        <v>8</v>
      </c>
      <c r="F85" s="201" t="s">
        <v>9</v>
      </c>
      <c r="G85" s="201" t="s">
        <v>10</v>
      </c>
      <c r="H85" s="202" t="s">
        <v>11</v>
      </c>
      <c r="I85" s="203" t="s">
        <v>12</v>
      </c>
      <c r="J85" s="204" t="s">
        <v>13</v>
      </c>
      <c r="K85" s="205" t="s">
        <v>14</v>
      </c>
      <c r="L85" s="206" t="s">
        <v>23</v>
      </c>
      <c r="M85" s="183" t="s">
        <v>25</v>
      </c>
      <c r="N85" s="59" t="s">
        <v>24</v>
      </c>
      <c r="O85" s="72" t="s">
        <v>23</v>
      </c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</row>
    <row r="86" spans="1:27" ht="28" customHeight="1" thickBot="1" x14ac:dyDescent="0.35">
      <c r="A86" s="209" t="s">
        <v>15</v>
      </c>
      <c r="B86" s="210"/>
      <c r="C86" s="211"/>
      <c r="D86" s="81">
        <v>0.47916666666666669</v>
      </c>
      <c r="E86" s="81">
        <v>0.50460648148148146</v>
      </c>
      <c r="F86" s="214">
        <f>IF(E86="","",E86-D86)</f>
        <v>2.5439814814814776E-2</v>
      </c>
      <c r="G86" s="214">
        <f t="shared" ref="G86:G95" si="24">F86</f>
        <v>2.5439814814814776E-2</v>
      </c>
      <c r="H86" s="215">
        <f t="shared" ref="H86:H95" si="25">IF(E86="","",(E86-D86)*1440)</f>
        <v>36.633333333333276</v>
      </c>
      <c r="I86" s="303">
        <v>0.82899999999999996</v>
      </c>
      <c r="J86" s="217">
        <f>IF(H86="","",H86*I86)</f>
        <v>30.369033333333284</v>
      </c>
      <c r="K86" s="218">
        <f>IF(H86="","",RANK(J86,J86:J95,1))</f>
        <v>4</v>
      </c>
      <c r="L86" s="247" t="str">
        <f t="shared" ref="L86:L95" si="26">A86</f>
        <v>FULL MONTY</v>
      </c>
      <c r="M86" s="183" t="str">
        <f>D82&amp;"-"&amp;N86</f>
        <v>-1</v>
      </c>
      <c r="N86" s="220">
        <v>1</v>
      </c>
      <c r="O86" s="221" t="str">
        <f>IF(ISNA(VLOOKUP(N86,$K86:$L95,2,FALSE)),"",VLOOKUP(N86,$K86:$L95,2,FALSE))</f>
        <v>SEA FALKE II</v>
      </c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</row>
    <row r="87" spans="1:27" ht="28" customHeight="1" thickBot="1" x14ac:dyDescent="0.35">
      <c r="A87" s="209" t="s">
        <v>82</v>
      </c>
      <c r="B87" s="210"/>
      <c r="C87" s="211"/>
      <c r="D87" s="81">
        <v>0.47916666666666669</v>
      </c>
      <c r="E87" s="81">
        <v>0.50479166666666664</v>
      </c>
      <c r="F87" s="214">
        <f t="shared" ref="F87:F95" si="27">IF(E87="","",E87-D87)</f>
        <v>2.5624999999999953E-2</v>
      </c>
      <c r="G87" s="214">
        <f t="shared" si="24"/>
        <v>2.5624999999999953E-2</v>
      </c>
      <c r="H87" s="215">
        <f t="shared" si="25"/>
        <v>36.899999999999935</v>
      </c>
      <c r="I87" s="303">
        <v>0.76400000000000001</v>
      </c>
      <c r="J87" s="217">
        <f t="shared" ref="J87:J95" si="28">IF(H87="","",H87*I87)</f>
        <v>28.191599999999951</v>
      </c>
      <c r="K87" s="218">
        <f>IF(H87="","",RANK(J87,J86:J95,1))</f>
        <v>1</v>
      </c>
      <c r="L87" s="247" t="str">
        <f t="shared" si="26"/>
        <v>SEA FALKE II</v>
      </c>
      <c r="M87" s="183" t="str">
        <f>D82&amp;"-"&amp;N87</f>
        <v>-2</v>
      </c>
      <c r="N87" s="222">
        <v>2</v>
      </c>
      <c r="O87" s="223" t="str">
        <f>IF(ISNA(VLOOKUP(N87,$K86:$L95,2,FALSE)),"",VLOOKUP(N87,$K86:$L95,2,FALSE))</f>
        <v>IMAGINE OF FALMOUTH</v>
      </c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</row>
    <row r="88" spans="1:27" ht="28" customHeight="1" thickBot="1" x14ac:dyDescent="0.35">
      <c r="A88" s="209" t="s">
        <v>85</v>
      </c>
      <c r="B88" s="210"/>
      <c r="C88" s="211"/>
      <c r="D88" s="81">
        <v>0.47916666666666669</v>
      </c>
      <c r="E88" s="81">
        <v>0.50537037037037036</v>
      </c>
      <c r="F88" s="214">
        <f t="shared" si="27"/>
        <v>2.6203703703703674E-2</v>
      </c>
      <c r="G88" s="214">
        <f t="shared" si="24"/>
        <v>2.6203703703703674E-2</v>
      </c>
      <c r="H88" s="215">
        <f t="shared" si="25"/>
        <v>37.733333333333292</v>
      </c>
      <c r="I88" s="303">
        <v>0.8</v>
      </c>
      <c r="J88" s="217">
        <f t="shared" si="28"/>
        <v>30.186666666666635</v>
      </c>
      <c r="K88" s="218">
        <f>IF(H88="","",RANK(J88,J86:J95,1))</f>
        <v>3</v>
      </c>
      <c r="L88" s="247" t="str">
        <f t="shared" si="26"/>
        <v>CABBYL VANE</v>
      </c>
      <c r="M88" s="183" t="str">
        <f>D82&amp;"-"&amp;N88</f>
        <v>-3</v>
      </c>
      <c r="N88" s="222">
        <v>3</v>
      </c>
      <c r="O88" s="225" t="str">
        <f>IF(ISNA(VLOOKUP(N88,$K86:$L95,2,FALSE)),"",VLOOKUP(N88,$K86:$L95,2,FALSE))</f>
        <v>CABBYL VANE</v>
      </c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</row>
    <row r="89" spans="1:27" ht="28" customHeight="1" x14ac:dyDescent="0.3">
      <c r="A89" s="209" t="s">
        <v>83</v>
      </c>
      <c r="B89" s="210"/>
      <c r="C89" s="211"/>
      <c r="D89" s="81">
        <v>0.47916666666666669</v>
      </c>
      <c r="E89" s="81">
        <v>0.50458333333333327</v>
      </c>
      <c r="F89" s="214">
        <f t="shared" si="27"/>
        <v>2.5416666666666587E-2</v>
      </c>
      <c r="G89" s="214">
        <f t="shared" si="24"/>
        <v>2.5416666666666587E-2</v>
      </c>
      <c r="H89" s="215">
        <f t="shared" si="25"/>
        <v>36.599999999999888</v>
      </c>
      <c r="I89" s="303">
        <v>0.80600000000000005</v>
      </c>
      <c r="J89" s="217">
        <f t="shared" si="28"/>
        <v>29.499599999999912</v>
      </c>
      <c r="K89" s="218">
        <f>IF(H89="","",RANK(J89,J86:J95,1))</f>
        <v>2</v>
      </c>
      <c r="L89" s="247" t="str">
        <f t="shared" si="26"/>
        <v>IMAGINE OF FALMOUTH</v>
      </c>
      <c r="M89" s="183" t="str">
        <f>D82&amp;"-"&amp;N89</f>
        <v>-4</v>
      </c>
      <c r="N89" s="226">
        <v>4</v>
      </c>
      <c r="O89" s="227" t="str">
        <f>IF(ISNA(VLOOKUP(N89,$K86:$L95,2,FALSE)),"",VLOOKUP(N89,$K86:$L95,2,FALSE))</f>
        <v>FULL MONTY</v>
      </c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</row>
    <row r="90" spans="1:27" ht="28" customHeight="1" x14ac:dyDescent="0.25">
      <c r="A90" s="209" t="s">
        <v>84</v>
      </c>
      <c r="B90" s="210" t="s">
        <v>87</v>
      </c>
      <c r="C90" s="211"/>
      <c r="D90" s="243"/>
      <c r="E90" s="243"/>
      <c r="F90" s="214" t="str">
        <f t="shared" si="27"/>
        <v/>
      </c>
      <c r="G90" s="214" t="str">
        <f t="shared" si="24"/>
        <v/>
      </c>
      <c r="H90" s="215" t="str">
        <f t="shared" si="25"/>
        <v/>
      </c>
      <c r="I90" s="303">
        <v>0.81499999999999995</v>
      </c>
      <c r="J90" s="217" t="str">
        <f t="shared" si="28"/>
        <v/>
      </c>
      <c r="K90" s="218">
        <v>6</v>
      </c>
      <c r="L90" s="247" t="str">
        <f t="shared" si="26"/>
        <v>NATE</v>
      </c>
      <c r="M90" s="183" t="str">
        <f>D82&amp;"-"&amp;N90</f>
        <v>-5</v>
      </c>
      <c r="N90" s="226">
        <v>5</v>
      </c>
      <c r="O90" s="227" t="str">
        <f>IF(ISNA(VLOOKUP(N90,$K86:$L95,2,FALSE)),"",VLOOKUP(N90,$K86:$L95,2,FALSE))</f>
        <v/>
      </c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</row>
    <row r="91" spans="1:27" ht="28" hidden="1" customHeight="1" x14ac:dyDescent="0.25">
      <c r="A91" s="209" t="s">
        <v>20</v>
      </c>
      <c r="B91" s="210"/>
      <c r="C91" s="211"/>
      <c r="D91" s="244"/>
      <c r="E91" s="244"/>
      <c r="F91" s="214" t="str">
        <f t="shared" si="27"/>
        <v/>
      </c>
      <c r="G91" s="214" t="str">
        <f t="shared" si="24"/>
        <v/>
      </c>
      <c r="H91" s="215" t="str">
        <f t="shared" si="25"/>
        <v/>
      </c>
      <c r="I91" s="216">
        <v>0.78400000000000003</v>
      </c>
      <c r="J91" s="217" t="str">
        <f t="shared" si="28"/>
        <v/>
      </c>
      <c r="K91" s="218" t="str">
        <f>IF(H91="","",RANK(J91,J86:J95,1))</f>
        <v/>
      </c>
      <c r="L91" s="247" t="str">
        <f t="shared" si="26"/>
        <v>PIMS</v>
      </c>
      <c r="M91" s="183" t="str">
        <f>D82&amp;"-"&amp;N91</f>
        <v>-6</v>
      </c>
      <c r="N91" s="226">
        <v>6</v>
      </c>
      <c r="O91" s="227" t="str">
        <f>IF(ISNA(VLOOKUP(N91,$K86:$L95,2,FALSE)),"",VLOOKUP(N91,$K86:$L95,2,FALSE))</f>
        <v>NATE</v>
      </c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</row>
    <row r="92" spans="1:27" ht="28" hidden="1" customHeight="1" x14ac:dyDescent="0.25">
      <c r="A92" s="209" t="s">
        <v>18</v>
      </c>
      <c r="B92" s="210"/>
      <c r="C92" s="211"/>
      <c r="D92" s="243"/>
      <c r="E92" s="243"/>
      <c r="F92" s="214" t="str">
        <f t="shared" si="27"/>
        <v/>
      </c>
      <c r="G92" s="214" t="str">
        <f t="shared" si="24"/>
        <v/>
      </c>
      <c r="H92" s="215" t="str">
        <f t="shared" si="25"/>
        <v/>
      </c>
      <c r="I92" s="216">
        <v>0.81299999999999994</v>
      </c>
      <c r="J92" s="217" t="str">
        <f t="shared" si="28"/>
        <v/>
      </c>
      <c r="K92" s="218" t="str">
        <f>IF(H92="","",RANK(J92,J86:J95,1))</f>
        <v/>
      </c>
      <c r="L92" s="247" t="str">
        <f t="shared" si="26"/>
        <v>LJ windward</v>
      </c>
      <c r="M92" s="183" t="str">
        <f>D82&amp;"-"&amp;N92</f>
        <v>-7</v>
      </c>
      <c r="N92" s="226">
        <v>7</v>
      </c>
      <c r="O92" s="227" t="str">
        <f>IF(ISNA(VLOOKUP(N92,$K86:$L95,2,FALSE)),"",VLOOKUP(N92,$K86:$L95,2,FALSE))</f>
        <v/>
      </c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</row>
    <row r="93" spans="1:27" ht="28" hidden="1" customHeight="1" x14ac:dyDescent="0.25">
      <c r="A93" s="209" t="s">
        <v>21</v>
      </c>
      <c r="B93" s="210"/>
      <c r="C93" s="211"/>
      <c r="D93" s="244"/>
      <c r="E93" s="244"/>
      <c r="F93" s="214" t="str">
        <f t="shared" si="27"/>
        <v/>
      </c>
      <c r="G93" s="214" t="str">
        <f t="shared" si="24"/>
        <v/>
      </c>
      <c r="H93" s="215" t="str">
        <f t="shared" si="25"/>
        <v/>
      </c>
      <c r="I93" s="216">
        <v>0.80600000000000005</v>
      </c>
      <c r="J93" s="217" t="str">
        <f t="shared" si="28"/>
        <v/>
      </c>
      <c r="K93" s="218" t="str">
        <f>IF(H93="","",RANK(J93,J86:J95,1))</f>
        <v/>
      </c>
      <c r="L93" s="247" t="str">
        <f t="shared" si="26"/>
        <v>IMAGINE</v>
      </c>
      <c r="M93" s="183" t="str">
        <f>D82&amp;"-"&amp;N93</f>
        <v>-8</v>
      </c>
      <c r="N93" s="226">
        <v>8</v>
      </c>
      <c r="O93" s="227" t="str">
        <f>IF(ISNA(VLOOKUP(N93,$K86:$L95,2,FALSE)),"",VLOOKUP(N93,$K86:$L95,2,FALSE))</f>
        <v/>
      </c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</row>
    <row r="94" spans="1:27" ht="28" hidden="1" customHeight="1" x14ac:dyDescent="0.25">
      <c r="A94" s="209" t="s">
        <v>16</v>
      </c>
      <c r="B94" s="210"/>
      <c r="C94" s="211"/>
      <c r="D94" s="243"/>
      <c r="E94" s="243"/>
      <c r="F94" s="214" t="str">
        <f t="shared" si="27"/>
        <v/>
      </c>
      <c r="G94" s="214" t="str">
        <f t="shared" si="24"/>
        <v/>
      </c>
      <c r="H94" s="215" t="str">
        <f t="shared" si="25"/>
        <v/>
      </c>
      <c r="I94" s="216">
        <v>0.78400000000000003</v>
      </c>
      <c r="J94" s="217" t="str">
        <f t="shared" si="28"/>
        <v/>
      </c>
      <c r="K94" s="218" t="str">
        <f>IF(H94="","",RANK(J94,J86:J95,1))</f>
        <v/>
      </c>
      <c r="L94" s="247" t="str">
        <f t="shared" si="26"/>
        <v>VOLARE</v>
      </c>
      <c r="M94" s="183" t="str">
        <f>D82&amp;"-"&amp;N94</f>
        <v>-9</v>
      </c>
      <c r="N94" s="226">
        <v>9</v>
      </c>
      <c r="O94" s="227" t="str">
        <f>IF(ISNA(VLOOKUP(N94,$K86:$L95,2,FALSE)),"",VLOOKUP(N94,$K86:$L95,2,FALSE))</f>
        <v/>
      </c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</row>
    <row r="95" spans="1:27" ht="28" hidden="1" customHeight="1" thickBot="1" x14ac:dyDescent="0.3">
      <c r="A95" s="228" t="s">
        <v>22</v>
      </c>
      <c r="B95" s="210"/>
      <c r="C95" s="211"/>
      <c r="D95" s="244"/>
      <c r="E95" s="244"/>
      <c r="F95" s="214" t="str">
        <f t="shared" si="27"/>
        <v/>
      </c>
      <c r="G95" s="214" t="str">
        <f t="shared" si="24"/>
        <v/>
      </c>
      <c r="H95" s="215" t="str">
        <f t="shared" si="25"/>
        <v/>
      </c>
      <c r="I95" s="216">
        <v>0.85</v>
      </c>
      <c r="J95" s="217" t="str">
        <f t="shared" si="28"/>
        <v/>
      </c>
      <c r="K95" s="218" t="str">
        <f>IF(H95="","",RANK(J95,J86:J95,1))</f>
        <v/>
      </c>
      <c r="L95" s="247" t="str">
        <f t="shared" si="26"/>
        <v>Minerva</v>
      </c>
      <c r="M95" s="183" t="str">
        <f>D82&amp;"-"&amp;N95</f>
        <v>-10</v>
      </c>
      <c r="N95" s="229">
        <v>10</v>
      </c>
      <c r="O95" s="230" t="str">
        <f>IF(ISNA(VLOOKUP(N95,$K86:$L95,2,FALSE)),"",VLOOKUP(N95,$K86:$L95,2,FALSE))</f>
        <v/>
      </c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</row>
    <row r="96" spans="1:27" ht="11" customHeight="1" thickBot="1" x14ac:dyDescent="0.3">
      <c r="A96" s="231"/>
      <c r="B96" s="232"/>
      <c r="C96" s="233"/>
      <c r="D96" s="234"/>
      <c r="E96" s="235"/>
      <c r="F96" s="235"/>
      <c r="G96" s="235"/>
      <c r="H96" s="233"/>
      <c r="I96" s="233"/>
      <c r="J96" s="233"/>
      <c r="K96" s="233"/>
      <c r="L96" s="233"/>
      <c r="M96" s="236"/>
      <c r="N96" s="59"/>
      <c r="O96" s="237"/>
      <c r="P96" s="236"/>
      <c r="Q96" s="236"/>
      <c r="R96" s="236"/>
      <c r="S96" s="236"/>
      <c r="T96" s="236"/>
      <c r="U96" s="236"/>
      <c r="V96" s="236"/>
      <c r="W96" s="59"/>
      <c r="X96" s="59"/>
      <c r="Y96" s="59"/>
      <c r="Z96" s="59"/>
      <c r="AA96" s="59"/>
    </row>
    <row r="97" spans="1:27" ht="28" customHeight="1" thickBot="1" x14ac:dyDescent="0.3">
      <c r="A97" s="176"/>
      <c r="B97" s="238"/>
      <c r="C97" s="178"/>
      <c r="D97" s="239"/>
      <c r="E97" s="180"/>
      <c r="F97" s="174"/>
      <c r="G97" s="174"/>
      <c r="H97" s="240"/>
      <c r="I97" s="190"/>
      <c r="J97" s="241"/>
      <c r="K97" s="59"/>
      <c r="L97" s="59"/>
      <c r="M97" s="59"/>
      <c r="N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</row>
    <row r="98" spans="1:27" ht="28" customHeight="1" thickBot="1" x14ac:dyDescent="0.3">
      <c r="A98" s="250" t="s">
        <v>63</v>
      </c>
      <c r="B98" s="177"/>
      <c r="C98" s="178"/>
      <c r="D98" s="179"/>
      <c r="E98" s="180"/>
      <c r="F98" s="174"/>
      <c r="G98" s="181"/>
      <c r="H98" s="59"/>
      <c r="I98" s="190"/>
      <c r="J98" s="190"/>
      <c r="K98" s="190"/>
      <c r="L98" s="190"/>
      <c r="M98" s="183"/>
      <c r="N98" s="190"/>
      <c r="O98" s="257"/>
      <c r="P98" s="190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</row>
    <row r="99" spans="1:27" ht="28" customHeight="1" thickBot="1" x14ac:dyDescent="0.3">
      <c r="A99" s="184" t="s">
        <v>1</v>
      </c>
      <c r="B99" s="185"/>
      <c r="C99" s="186"/>
      <c r="D99" s="187"/>
      <c r="E99" s="188"/>
      <c r="F99" s="189"/>
      <c r="G99" s="189"/>
      <c r="H99" s="190"/>
      <c r="I99" s="190"/>
      <c r="J99" s="190"/>
      <c r="K99" s="190"/>
      <c r="L99" s="190"/>
      <c r="M99" s="183"/>
      <c r="N99" s="190"/>
      <c r="O99" s="257"/>
      <c r="P99" s="190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</row>
    <row r="100" spans="1:27" ht="28" customHeight="1" thickBot="1" x14ac:dyDescent="0.3">
      <c r="A100" s="59"/>
      <c r="B100" s="191" t="s">
        <v>2</v>
      </c>
      <c r="C100" s="192" t="s">
        <v>3</v>
      </c>
      <c r="D100" s="193"/>
      <c r="E100" s="194"/>
      <c r="F100" s="194"/>
      <c r="G100" s="194"/>
      <c r="H100" s="443">
        <f>MAX(H102:H104)-MIN(H102:H104)</f>
        <v>1.0499999999999972</v>
      </c>
      <c r="I100" s="190"/>
      <c r="J100" s="190"/>
      <c r="K100" s="190"/>
      <c r="L100" s="190"/>
      <c r="M100" s="183"/>
      <c r="N100" s="190"/>
      <c r="O100" s="258" t="s">
        <v>65</v>
      </c>
      <c r="P100" s="190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</row>
    <row r="101" spans="1:27" ht="28" customHeight="1" thickBot="1" x14ac:dyDescent="0.45">
      <c r="A101" s="197" t="s">
        <v>4</v>
      </c>
      <c r="B101" s="198" t="s">
        <v>5</v>
      </c>
      <c r="C101" s="199" t="s">
        <v>6</v>
      </c>
      <c r="D101" s="200" t="s">
        <v>7</v>
      </c>
      <c r="E101" s="201" t="s">
        <v>8</v>
      </c>
      <c r="F101" s="201" t="s">
        <v>9</v>
      </c>
      <c r="G101" s="201" t="s">
        <v>10</v>
      </c>
      <c r="H101" s="202" t="s">
        <v>11</v>
      </c>
      <c r="I101" s="203" t="s">
        <v>12</v>
      </c>
      <c r="J101" s="204" t="s">
        <v>13</v>
      </c>
      <c r="K101" s="205" t="s">
        <v>14</v>
      </c>
      <c r="L101" s="206" t="s">
        <v>23</v>
      </c>
      <c r="M101" s="183" t="s">
        <v>25</v>
      </c>
      <c r="N101" s="59" t="s">
        <v>24</v>
      </c>
      <c r="O101" s="72" t="s">
        <v>23</v>
      </c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</row>
    <row r="102" spans="1:27" ht="28" customHeight="1" thickBot="1" x14ac:dyDescent="0.35">
      <c r="A102" s="209" t="s">
        <v>15</v>
      </c>
      <c r="B102" s="210"/>
      <c r="C102" s="211"/>
      <c r="D102" s="81">
        <v>0.53472222222222221</v>
      </c>
      <c r="E102" s="81">
        <v>0.56944444444444442</v>
      </c>
      <c r="F102" s="214">
        <f>IF(E102="","",E102-D102)</f>
        <v>3.472222222222221E-2</v>
      </c>
      <c r="G102" s="214">
        <f t="shared" ref="G102:G111" si="29">F102</f>
        <v>3.472222222222221E-2</v>
      </c>
      <c r="H102" s="215">
        <f t="shared" ref="H102:H111" si="30">IF(E102="","",(E102-D102)*1440)</f>
        <v>49.999999999999986</v>
      </c>
      <c r="I102" s="303">
        <v>0.82899999999999996</v>
      </c>
      <c r="J102" s="217">
        <f>IF(H102="","",H102*I102)</f>
        <v>41.449999999999989</v>
      </c>
      <c r="K102" s="218">
        <f>IF(H102="","",RANK(J102,J102:J111,1))</f>
        <v>4</v>
      </c>
      <c r="L102" s="247" t="str">
        <f t="shared" ref="L102:L111" si="31">A102</f>
        <v>FULL MONTY</v>
      </c>
      <c r="M102" s="183" t="str">
        <f>D98&amp;"-"&amp;N102</f>
        <v>-1</v>
      </c>
      <c r="N102" s="220">
        <v>1</v>
      </c>
      <c r="O102" s="221" t="str">
        <f>IF(ISNA(VLOOKUP(N102,$K102:$L111,2,FALSE)),"",VLOOKUP(N102,$K102:$L111,2,FALSE))</f>
        <v>SEA FALKE II</v>
      </c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</row>
    <row r="103" spans="1:27" ht="28" customHeight="1" thickBot="1" x14ac:dyDescent="0.35">
      <c r="A103" s="209" t="s">
        <v>82</v>
      </c>
      <c r="B103" s="210"/>
      <c r="C103" s="211"/>
      <c r="D103" s="81">
        <v>0.53472222222222221</v>
      </c>
      <c r="E103" s="81">
        <v>0.57017361111111109</v>
      </c>
      <c r="F103" s="214">
        <f t="shared" ref="F103:F111" si="32">IF(E103="","",E103-D103)</f>
        <v>3.545138888888888E-2</v>
      </c>
      <c r="G103" s="214">
        <f t="shared" si="29"/>
        <v>3.545138888888888E-2</v>
      </c>
      <c r="H103" s="215">
        <f t="shared" si="30"/>
        <v>51.049999999999983</v>
      </c>
      <c r="I103" s="303">
        <v>0.76400000000000001</v>
      </c>
      <c r="J103" s="217">
        <f t="shared" ref="J103:J111" si="33">IF(H103="","",H103*I103)</f>
        <v>39.002199999999988</v>
      </c>
      <c r="K103" s="218">
        <f>IF(H103="","",RANK(J103,J102:J111,1))</f>
        <v>1</v>
      </c>
      <c r="L103" s="247" t="str">
        <f t="shared" si="31"/>
        <v>SEA FALKE II</v>
      </c>
      <c r="M103" s="183" t="str">
        <f>D98&amp;"-"&amp;N103</f>
        <v>-2</v>
      </c>
      <c r="N103" s="222">
        <v>2</v>
      </c>
      <c r="O103" s="223" t="str">
        <f>IF(ISNA(VLOOKUP(N103,$K102:$L111,2,FALSE)),"",VLOOKUP(N103,$K102:$L111,2,FALSE))</f>
        <v>IMAGINE OF FALMOUTH</v>
      </c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</row>
    <row r="104" spans="1:27" ht="28" customHeight="1" thickBot="1" x14ac:dyDescent="0.35">
      <c r="A104" s="209" t="s">
        <v>85</v>
      </c>
      <c r="B104" s="210"/>
      <c r="C104" s="211"/>
      <c r="D104" s="81">
        <v>0.53472222222222221</v>
      </c>
      <c r="E104" s="81">
        <v>0.5697916666666667</v>
      </c>
      <c r="F104" s="214">
        <f t="shared" si="32"/>
        <v>3.5069444444444486E-2</v>
      </c>
      <c r="G104" s="214">
        <f t="shared" si="29"/>
        <v>3.5069444444444486E-2</v>
      </c>
      <c r="H104" s="215">
        <f t="shared" si="30"/>
        <v>50.500000000000057</v>
      </c>
      <c r="I104" s="303">
        <v>0.8</v>
      </c>
      <c r="J104" s="217">
        <f t="shared" si="33"/>
        <v>40.400000000000048</v>
      </c>
      <c r="K104" s="218">
        <f>IF(H104="","",RANK(J104,J102:J111,1))</f>
        <v>3</v>
      </c>
      <c r="L104" s="247" t="str">
        <f t="shared" si="31"/>
        <v>CABBYL VANE</v>
      </c>
      <c r="M104" s="183" t="str">
        <f>D98&amp;"-"&amp;N104</f>
        <v>-3</v>
      </c>
      <c r="N104" s="222">
        <v>3</v>
      </c>
      <c r="O104" s="225" t="str">
        <f>IF(ISNA(VLOOKUP(N104,$K102:$L111,2,FALSE)),"",VLOOKUP(N104,$K102:$L111,2,FALSE))</f>
        <v>CABBYL VANE</v>
      </c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</row>
    <row r="105" spans="1:27" ht="28" customHeight="1" x14ac:dyDescent="0.3">
      <c r="A105" s="209" t="s">
        <v>83</v>
      </c>
      <c r="B105" s="210"/>
      <c r="C105" s="211"/>
      <c r="D105" s="81">
        <v>0.53472222222222221</v>
      </c>
      <c r="E105" s="81">
        <v>0.56846064814814812</v>
      </c>
      <c r="F105" s="214">
        <f t="shared" si="32"/>
        <v>3.3738425925925908E-2</v>
      </c>
      <c r="G105" s="214">
        <f t="shared" si="29"/>
        <v>3.3738425925925908E-2</v>
      </c>
      <c r="H105" s="215">
        <f t="shared" si="30"/>
        <v>48.583333333333307</v>
      </c>
      <c r="I105" s="303">
        <v>0.80600000000000005</v>
      </c>
      <c r="J105" s="217">
        <f t="shared" si="33"/>
        <v>39.158166666666645</v>
      </c>
      <c r="K105" s="218">
        <f>IF(H105="","",RANK(J105,J102:J111,1))</f>
        <v>2</v>
      </c>
      <c r="L105" s="247" t="str">
        <f t="shared" si="31"/>
        <v>IMAGINE OF FALMOUTH</v>
      </c>
      <c r="M105" s="183" t="str">
        <f>D98&amp;"-"&amp;N105</f>
        <v>-4</v>
      </c>
      <c r="N105" s="226">
        <v>4</v>
      </c>
      <c r="O105" s="227" t="str">
        <f>IF(ISNA(VLOOKUP(N105,$K102:$L111,2,FALSE)),"",VLOOKUP(N105,$K102:$L111,2,FALSE))</f>
        <v>FULL MONTY</v>
      </c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</row>
    <row r="106" spans="1:27" ht="28" customHeight="1" x14ac:dyDescent="0.25">
      <c r="A106" s="209" t="s">
        <v>84</v>
      </c>
      <c r="B106" s="210" t="s">
        <v>87</v>
      </c>
      <c r="C106" s="211"/>
      <c r="D106" s="243"/>
      <c r="E106" s="243"/>
      <c r="F106" s="214" t="str">
        <f t="shared" si="32"/>
        <v/>
      </c>
      <c r="G106" s="214" t="str">
        <f t="shared" si="29"/>
        <v/>
      </c>
      <c r="H106" s="215" t="str">
        <f t="shared" si="30"/>
        <v/>
      </c>
      <c r="I106" s="303">
        <v>0.81499999999999995</v>
      </c>
      <c r="J106" s="217" t="str">
        <f t="shared" si="33"/>
        <v/>
      </c>
      <c r="K106" s="218">
        <v>6</v>
      </c>
      <c r="L106" s="247" t="str">
        <f t="shared" si="31"/>
        <v>NATE</v>
      </c>
      <c r="M106" s="183" t="str">
        <f>D98&amp;"-"&amp;N106</f>
        <v>-5</v>
      </c>
      <c r="N106" s="226">
        <v>5</v>
      </c>
      <c r="O106" s="227" t="str">
        <f>IF(ISNA(VLOOKUP(N106,$K102:$L111,2,FALSE)),"",VLOOKUP(N106,$K102:$L111,2,FALSE))</f>
        <v/>
      </c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</row>
    <row r="107" spans="1:27" ht="28" hidden="1" customHeight="1" x14ac:dyDescent="0.25">
      <c r="A107" s="209" t="s">
        <v>20</v>
      </c>
      <c r="B107" s="210"/>
      <c r="C107" s="211"/>
      <c r="D107" s="244"/>
      <c r="E107" s="244"/>
      <c r="F107" s="214" t="str">
        <f t="shared" si="32"/>
        <v/>
      </c>
      <c r="G107" s="214" t="str">
        <f t="shared" si="29"/>
        <v/>
      </c>
      <c r="H107" s="215" t="str">
        <f t="shared" si="30"/>
        <v/>
      </c>
      <c r="I107" s="216">
        <v>0.78400000000000003</v>
      </c>
      <c r="J107" s="217" t="str">
        <f t="shared" si="33"/>
        <v/>
      </c>
      <c r="K107" s="218" t="str">
        <f>IF(H107="","",RANK(J107,J102:J111,1))</f>
        <v/>
      </c>
      <c r="L107" s="247" t="str">
        <f t="shared" si="31"/>
        <v>PIMS</v>
      </c>
      <c r="M107" s="183" t="str">
        <f>D98&amp;"-"&amp;N107</f>
        <v>-6</v>
      </c>
      <c r="N107" s="226">
        <v>6</v>
      </c>
      <c r="O107" s="227" t="str">
        <f>IF(ISNA(VLOOKUP(N107,$K102:$L111,2,FALSE)),"",VLOOKUP(N107,$K102:$L111,2,FALSE))</f>
        <v>NATE</v>
      </c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</row>
    <row r="108" spans="1:27" ht="28" hidden="1" customHeight="1" x14ac:dyDescent="0.25">
      <c r="A108" s="209" t="s">
        <v>18</v>
      </c>
      <c r="B108" s="210"/>
      <c r="C108" s="211"/>
      <c r="D108" s="243"/>
      <c r="E108" s="243"/>
      <c r="F108" s="214" t="str">
        <f t="shared" si="32"/>
        <v/>
      </c>
      <c r="G108" s="214" t="str">
        <f t="shared" si="29"/>
        <v/>
      </c>
      <c r="H108" s="215" t="str">
        <f t="shared" si="30"/>
        <v/>
      </c>
      <c r="I108" s="216">
        <v>0.81299999999999994</v>
      </c>
      <c r="J108" s="217" t="str">
        <f t="shared" si="33"/>
        <v/>
      </c>
      <c r="K108" s="218" t="str">
        <f>IF(H108="","",RANK(J108,J102:J111,1))</f>
        <v/>
      </c>
      <c r="L108" s="247" t="str">
        <f t="shared" si="31"/>
        <v>LJ windward</v>
      </c>
      <c r="M108" s="183" t="str">
        <f>D98&amp;"-"&amp;N108</f>
        <v>-7</v>
      </c>
      <c r="N108" s="226">
        <v>7</v>
      </c>
      <c r="O108" s="227" t="str">
        <f>IF(ISNA(VLOOKUP(N108,$K102:$L111,2,FALSE)),"",VLOOKUP(N108,$K102:$L111,2,FALSE))</f>
        <v/>
      </c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</row>
    <row r="109" spans="1:27" ht="28" hidden="1" customHeight="1" x14ac:dyDescent="0.25">
      <c r="A109" s="209" t="s">
        <v>21</v>
      </c>
      <c r="B109" s="210"/>
      <c r="C109" s="211"/>
      <c r="D109" s="244"/>
      <c r="E109" s="244"/>
      <c r="F109" s="214" t="str">
        <f t="shared" si="32"/>
        <v/>
      </c>
      <c r="G109" s="214" t="str">
        <f t="shared" si="29"/>
        <v/>
      </c>
      <c r="H109" s="215" t="str">
        <f t="shared" si="30"/>
        <v/>
      </c>
      <c r="I109" s="216">
        <v>0.80600000000000005</v>
      </c>
      <c r="J109" s="217" t="str">
        <f t="shared" si="33"/>
        <v/>
      </c>
      <c r="K109" s="218" t="str">
        <f>IF(H109="","",RANK(J109,J102:J111,1))</f>
        <v/>
      </c>
      <c r="L109" s="247" t="str">
        <f t="shared" si="31"/>
        <v>IMAGINE</v>
      </c>
      <c r="M109" s="183" t="str">
        <f>D98&amp;"-"&amp;N109</f>
        <v>-8</v>
      </c>
      <c r="N109" s="226">
        <v>8</v>
      </c>
      <c r="O109" s="227" t="str">
        <f>IF(ISNA(VLOOKUP(N109,$K102:$L111,2,FALSE)),"",VLOOKUP(N109,$K102:$L111,2,FALSE))</f>
        <v/>
      </c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</row>
    <row r="110" spans="1:27" ht="28" hidden="1" customHeight="1" x14ac:dyDescent="0.25">
      <c r="A110" s="209" t="s">
        <v>16</v>
      </c>
      <c r="B110" s="210"/>
      <c r="C110" s="211"/>
      <c r="D110" s="244"/>
      <c r="E110" s="244"/>
      <c r="F110" s="214" t="str">
        <f t="shared" si="32"/>
        <v/>
      </c>
      <c r="G110" s="214" t="str">
        <f t="shared" si="29"/>
        <v/>
      </c>
      <c r="H110" s="215" t="str">
        <f t="shared" si="30"/>
        <v/>
      </c>
      <c r="I110" s="216">
        <v>0.78400000000000003</v>
      </c>
      <c r="J110" s="217" t="str">
        <f t="shared" si="33"/>
        <v/>
      </c>
      <c r="K110" s="218" t="str">
        <f>IF(H110="","",RANK(J110,J102:J111,1))</f>
        <v/>
      </c>
      <c r="L110" s="247" t="str">
        <f t="shared" si="31"/>
        <v>VOLARE</v>
      </c>
      <c r="M110" s="183" t="str">
        <f>D98&amp;"-"&amp;N110</f>
        <v>-9</v>
      </c>
      <c r="N110" s="226">
        <v>9</v>
      </c>
      <c r="O110" s="227" t="str">
        <f>IF(ISNA(VLOOKUP(N110,$K102:$L111,2,FALSE)),"",VLOOKUP(N110,$K102:$L111,2,FALSE))</f>
        <v/>
      </c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</row>
    <row r="111" spans="1:27" ht="28" hidden="1" customHeight="1" thickBot="1" x14ac:dyDescent="0.3">
      <c r="A111" s="228" t="s">
        <v>22</v>
      </c>
      <c r="B111" s="210"/>
      <c r="C111" s="211"/>
      <c r="D111" s="244"/>
      <c r="E111" s="244"/>
      <c r="F111" s="214" t="str">
        <f t="shared" si="32"/>
        <v/>
      </c>
      <c r="G111" s="214" t="str">
        <f t="shared" si="29"/>
        <v/>
      </c>
      <c r="H111" s="215" t="str">
        <f t="shared" si="30"/>
        <v/>
      </c>
      <c r="I111" s="216">
        <v>0.85</v>
      </c>
      <c r="J111" s="217" t="str">
        <f t="shared" si="33"/>
        <v/>
      </c>
      <c r="K111" s="218" t="str">
        <f>IF(H111="","",RANK(J111,J102:J111,1))</f>
        <v/>
      </c>
      <c r="L111" s="247" t="str">
        <f t="shared" si="31"/>
        <v>Minerva</v>
      </c>
      <c r="M111" s="183" t="str">
        <f>D98&amp;"-"&amp;N111</f>
        <v>-10</v>
      </c>
      <c r="N111" s="229">
        <v>10</v>
      </c>
      <c r="O111" s="230" t="str">
        <f>IF(ISNA(VLOOKUP(N111,$K102:$L111,2,FALSE)),"",VLOOKUP(N111,$K102:$L111,2,FALSE))</f>
        <v/>
      </c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  <c r="AA111" s="59"/>
    </row>
    <row r="112" spans="1:27" ht="11" customHeight="1" thickBot="1" x14ac:dyDescent="0.3">
      <c r="A112" s="231"/>
      <c r="B112" s="232"/>
      <c r="C112" s="233"/>
      <c r="D112" s="234"/>
      <c r="E112" s="235"/>
      <c r="F112" s="235"/>
      <c r="G112" s="235"/>
      <c r="H112" s="233"/>
      <c r="I112" s="233"/>
      <c r="J112" s="233"/>
      <c r="K112" s="233"/>
      <c r="L112" s="233"/>
      <c r="M112" s="236"/>
      <c r="N112" s="59"/>
      <c r="O112" s="237"/>
      <c r="P112" s="236"/>
      <c r="Q112" s="236"/>
      <c r="R112" s="236"/>
      <c r="S112" s="236"/>
      <c r="T112" s="236"/>
      <c r="U112" s="236"/>
      <c r="V112" s="236"/>
      <c r="W112" s="59"/>
      <c r="X112" s="59"/>
      <c r="Y112" s="59"/>
      <c r="Z112" s="59"/>
      <c r="AA112" s="59"/>
    </row>
    <row r="113" spans="1:27" ht="28" customHeight="1" x14ac:dyDescent="0.25">
      <c r="A113" s="176"/>
      <c r="B113" s="238"/>
      <c r="C113" s="178"/>
      <c r="D113" s="239"/>
      <c r="E113" s="180"/>
      <c r="F113" s="174"/>
      <c r="G113" s="174"/>
      <c r="H113" s="240"/>
      <c r="I113" s="190"/>
      <c r="J113" s="241"/>
      <c r="K113" s="59"/>
      <c r="L113" s="59"/>
      <c r="M113" s="59"/>
      <c r="N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</row>
    <row r="114" spans="1:27" ht="28" customHeight="1" x14ac:dyDescent="0.25">
      <c r="A114" s="259"/>
      <c r="B114" s="260"/>
      <c r="C114" s="261"/>
      <c r="D114" s="262"/>
      <c r="E114" s="263"/>
      <c r="F114" s="264"/>
      <c r="G114" s="264"/>
      <c r="H114" s="265"/>
      <c r="I114" s="266"/>
      <c r="J114" s="266"/>
      <c r="K114" s="266"/>
      <c r="L114" s="266"/>
      <c r="M114" s="267"/>
      <c r="N114" s="266"/>
      <c r="O114" s="268"/>
      <c r="P114" s="190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</row>
    <row r="115" spans="1:27" ht="28" customHeight="1" x14ac:dyDescent="0.25">
      <c r="A115" s="269"/>
      <c r="B115" s="270"/>
      <c r="C115" s="271"/>
      <c r="D115" s="272"/>
      <c r="E115" s="273"/>
      <c r="F115" s="274"/>
      <c r="G115" s="274"/>
      <c r="H115" s="266"/>
      <c r="I115" s="266"/>
      <c r="J115" s="266"/>
      <c r="K115" s="266"/>
      <c r="L115" s="266"/>
      <c r="M115" s="267"/>
      <c r="N115" s="266"/>
      <c r="O115" s="268"/>
      <c r="P115" s="190"/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</row>
    <row r="116" spans="1:27" ht="28" customHeight="1" x14ac:dyDescent="0.25">
      <c r="A116" s="265"/>
      <c r="B116" s="269"/>
      <c r="C116" s="261"/>
      <c r="D116" s="275"/>
      <c r="E116" s="275"/>
      <c r="F116" s="275"/>
      <c r="G116" s="275"/>
      <c r="H116" s="276"/>
      <c r="I116" s="277"/>
      <c r="J116" s="277"/>
      <c r="K116" s="278"/>
      <c r="L116" s="278"/>
      <c r="M116" s="267"/>
      <c r="N116" s="265"/>
      <c r="O116" s="27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59"/>
    </row>
    <row r="117" spans="1:27" ht="28" customHeight="1" x14ac:dyDescent="0.4">
      <c r="A117" s="280"/>
      <c r="B117" s="269"/>
      <c r="C117" s="261"/>
      <c r="D117" s="281"/>
      <c r="E117" s="281"/>
      <c r="F117" s="281"/>
      <c r="G117" s="281"/>
      <c r="H117" s="261"/>
      <c r="I117" s="269"/>
      <c r="J117" s="269"/>
      <c r="K117" s="269"/>
      <c r="L117" s="269"/>
      <c r="M117" s="267"/>
      <c r="N117" s="265"/>
      <c r="O117" s="27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  <c r="AA117" s="59"/>
    </row>
    <row r="118" spans="1:27" ht="28" customHeight="1" x14ac:dyDescent="0.25">
      <c r="A118" s="282"/>
      <c r="B118" s="265"/>
      <c r="C118" s="273"/>
      <c r="D118" s="265"/>
      <c r="E118" s="265"/>
      <c r="F118" s="283"/>
      <c r="G118" s="283"/>
      <c r="H118" s="284"/>
      <c r="I118" s="285"/>
      <c r="J118" s="285"/>
      <c r="K118" s="286"/>
      <c r="L118" s="287"/>
      <c r="M118" s="267"/>
      <c r="N118" s="288"/>
      <c r="O118" s="28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59"/>
    </row>
    <row r="119" spans="1:27" ht="28" customHeight="1" x14ac:dyDescent="0.25">
      <c r="A119" s="282"/>
      <c r="B119" s="265"/>
      <c r="C119" s="273"/>
      <c r="D119" s="265"/>
      <c r="E119" s="265"/>
      <c r="F119" s="283"/>
      <c r="G119" s="283"/>
      <c r="H119" s="284"/>
      <c r="I119" s="285"/>
      <c r="J119" s="285"/>
      <c r="K119" s="286"/>
      <c r="L119" s="287"/>
      <c r="M119" s="267"/>
      <c r="N119" s="288"/>
      <c r="O119" s="28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  <c r="AA119" s="59"/>
    </row>
    <row r="120" spans="1:27" ht="28" customHeight="1" x14ac:dyDescent="0.25">
      <c r="A120" s="282"/>
      <c r="B120" s="265"/>
      <c r="C120" s="273"/>
      <c r="D120" s="265"/>
      <c r="E120" s="265"/>
      <c r="F120" s="283"/>
      <c r="G120" s="283"/>
      <c r="H120" s="284"/>
      <c r="I120" s="285"/>
      <c r="J120" s="285"/>
      <c r="K120" s="286"/>
      <c r="L120" s="287"/>
      <c r="M120" s="267"/>
      <c r="N120" s="288"/>
      <c r="O120" s="28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</row>
    <row r="121" spans="1:27" ht="28" customHeight="1" x14ac:dyDescent="0.25">
      <c r="A121" s="282"/>
      <c r="B121" s="265"/>
      <c r="C121" s="273"/>
      <c r="D121" s="265"/>
      <c r="E121" s="265"/>
      <c r="F121" s="283"/>
      <c r="G121" s="283"/>
      <c r="H121" s="284"/>
      <c r="I121" s="285"/>
      <c r="J121" s="285"/>
      <c r="K121" s="286"/>
      <c r="L121" s="287"/>
      <c r="M121" s="267"/>
      <c r="N121" s="290"/>
      <c r="O121" s="291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</row>
    <row r="122" spans="1:27" ht="28" customHeight="1" x14ac:dyDescent="0.25">
      <c r="A122" s="282"/>
      <c r="B122" s="265"/>
      <c r="C122" s="273"/>
      <c r="D122" s="265"/>
      <c r="E122" s="265"/>
      <c r="F122" s="283"/>
      <c r="G122" s="283"/>
      <c r="H122" s="284"/>
      <c r="I122" s="285"/>
      <c r="J122" s="285"/>
      <c r="K122" s="286"/>
      <c r="L122" s="287"/>
      <c r="M122" s="267"/>
      <c r="N122" s="290"/>
      <c r="O122" s="291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</row>
    <row r="123" spans="1:27" ht="28" customHeight="1" x14ac:dyDescent="0.25">
      <c r="A123" s="282"/>
      <c r="B123" s="265"/>
      <c r="C123" s="273"/>
      <c r="D123" s="265"/>
      <c r="E123" s="265"/>
      <c r="F123" s="283"/>
      <c r="G123" s="283"/>
      <c r="H123" s="284"/>
      <c r="I123" s="285"/>
      <c r="J123" s="285"/>
      <c r="K123" s="286"/>
      <c r="L123" s="287"/>
      <c r="M123" s="267"/>
      <c r="N123" s="290"/>
      <c r="O123" s="291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</row>
    <row r="124" spans="1:27" ht="28" customHeight="1" x14ac:dyDescent="0.25">
      <c r="A124" s="282"/>
      <c r="B124" s="265"/>
      <c r="C124" s="273"/>
      <c r="D124" s="265"/>
      <c r="E124" s="265"/>
      <c r="F124" s="283"/>
      <c r="G124" s="283"/>
      <c r="H124" s="284"/>
      <c r="I124" s="285"/>
      <c r="J124" s="285"/>
      <c r="K124" s="286"/>
      <c r="L124" s="287"/>
      <c r="M124" s="267"/>
      <c r="N124" s="290"/>
      <c r="O124" s="291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</row>
    <row r="125" spans="1:27" ht="28" customHeight="1" x14ac:dyDescent="0.25">
      <c r="A125" s="282"/>
      <c r="B125" s="265"/>
      <c r="C125" s="273"/>
      <c r="D125" s="265"/>
      <c r="E125" s="265"/>
      <c r="F125" s="283"/>
      <c r="G125" s="283"/>
      <c r="H125" s="284"/>
      <c r="I125" s="285"/>
      <c r="J125" s="285"/>
      <c r="K125" s="286"/>
      <c r="L125" s="287"/>
      <c r="M125" s="267"/>
      <c r="N125" s="290"/>
      <c r="O125" s="291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</row>
    <row r="126" spans="1:27" ht="28" customHeight="1" x14ac:dyDescent="0.25">
      <c r="A126" s="282"/>
      <c r="B126" s="265"/>
      <c r="C126" s="273"/>
      <c r="D126" s="265"/>
      <c r="E126" s="265"/>
      <c r="F126" s="283"/>
      <c r="G126" s="283"/>
      <c r="H126" s="284"/>
      <c r="I126" s="285"/>
      <c r="J126" s="285"/>
      <c r="K126" s="286"/>
      <c r="L126" s="287"/>
      <c r="M126" s="267"/>
      <c r="N126" s="290"/>
      <c r="O126" s="291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</row>
    <row r="127" spans="1:27" ht="28" customHeight="1" x14ac:dyDescent="0.25">
      <c r="A127" s="292"/>
      <c r="B127" s="265"/>
      <c r="C127" s="273"/>
      <c r="D127" s="265"/>
      <c r="E127" s="265"/>
      <c r="F127" s="283"/>
      <c r="G127" s="283"/>
      <c r="H127" s="284"/>
      <c r="I127" s="285"/>
      <c r="J127" s="285"/>
      <c r="K127" s="286"/>
      <c r="L127" s="287"/>
      <c r="M127" s="267"/>
      <c r="N127" s="290"/>
      <c r="O127" s="291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  <c r="AA127" s="59"/>
    </row>
    <row r="128" spans="1:27" ht="11" customHeight="1" x14ac:dyDescent="0.25">
      <c r="A128" s="282"/>
      <c r="B128" s="269"/>
      <c r="C128" s="284"/>
      <c r="D128" s="283"/>
      <c r="E128" s="283"/>
      <c r="F128" s="283"/>
      <c r="G128" s="283"/>
      <c r="H128" s="284"/>
      <c r="I128" s="284"/>
      <c r="J128" s="284"/>
      <c r="K128" s="284"/>
      <c r="L128" s="284"/>
      <c r="M128" s="293"/>
      <c r="N128" s="265"/>
      <c r="O128" s="294"/>
      <c r="P128" s="236"/>
      <c r="Q128" s="236"/>
      <c r="R128" s="236"/>
      <c r="S128" s="236"/>
      <c r="T128" s="236"/>
      <c r="U128" s="236"/>
      <c r="V128" s="236"/>
      <c r="W128" s="59"/>
      <c r="X128" s="59"/>
      <c r="Y128" s="59"/>
      <c r="Z128" s="59"/>
      <c r="AA128" s="59"/>
    </row>
    <row r="129" spans="1:27" ht="28" customHeight="1" x14ac:dyDescent="0.25">
      <c r="A129" s="259"/>
      <c r="B129" s="260"/>
      <c r="C129" s="261"/>
      <c r="D129" s="262"/>
      <c r="E129" s="263"/>
      <c r="F129" s="264"/>
      <c r="G129" s="264"/>
      <c r="H129" s="295"/>
      <c r="I129" s="266"/>
      <c r="J129" s="296"/>
      <c r="K129" s="265"/>
      <c r="L129" s="265"/>
      <c r="M129" s="265"/>
      <c r="N129" s="265"/>
      <c r="O129" s="27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  <c r="AA129" s="59"/>
    </row>
    <row r="130" spans="1:27" ht="28" customHeight="1" x14ac:dyDescent="0.25">
      <c r="A130" s="259"/>
      <c r="B130" s="260"/>
      <c r="C130" s="261"/>
      <c r="D130" s="262"/>
      <c r="E130" s="263"/>
      <c r="F130" s="264"/>
      <c r="G130" s="264"/>
      <c r="H130" s="265"/>
      <c r="I130" s="266"/>
      <c r="J130" s="266"/>
      <c r="K130" s="266"/>
      <c r="L130" s="266"/>
      <c r="M130" s="267"/>
      <c r="N130" s="266"/>
      <c r="O130" s="268"/>
      <c r="P130" s="190"/>
      <c r="Q130" s="59"/>
      <c r="R130" s="59"/>
      <c r="S130" s="59"/>
      <c r="T130" s="59"/>
      <c r="U130" s="59"/>
      <c r="V130" s="59"/>
      <c r="W130" s="59"/>
      <c r="X130" s="59"/>
      <c r="Y130" s="59"/>
      <c r="Z130" s="59"/>
      <c r="AA130" s="59"/>
    </row>
    <row r="131" spans="1:27" ht="28" customHeight="1" x14ac:dyDescent="0.25">
      <c r="A131" s="269"/>
      <c r="B131" s="270"/>
      <c r="C131" s="271"/>
      <c r="D131" s="272"/>
      <c r="E131" s="273"/>
      <c r="F131" s="274"/>
      <c r="G131" s="274"/>
      <c r="H131" s="266"/>
      <c r="I131" s="266"/>
      <c r="J131" s="266"/>
      <c r="K131" s="266"/>
      <c r="L131" s="266"/>
      <c r="M131" s="267"/>
      <c r="N131" s="266"/>
      <c r="O131" s="268"/>
      <c r="P131" s="190"/>
      <c r="Q131" s="59"/>
      <c r="R131" s="59"/>
      <c r="S131" s="59"/>
      <c r="T131" s="59"/>
      <c r="U131" s="59"/>
      <c r="V131" s="59"/>
      <c r="W131" s="59"/>
      <c r="X131" s="59"/>
      <c r="Y131" s="59"/>
      <c r="Z131" s="59"/>
      <c r="AA131" s="59"/>
    </row>
    <row r="132" spans="1:27" ht="28" customHeight="1" x14ac:dyDescent="0.25">
      <c r="A132" s="265"/>
      <c r="B132" s="269"/>
      <c r="C132" s="261"/>
      <c r="D132" s="275"/>
      <c r="E132" s="275"/>
      <c r="F132" s="275"/>
      <c r="G132" s="275"/>
      <c r="H132" s="276"/>
      <c r="I132" s="277"/>
      <c r="J132" s="277"/>
      <c r="K132" s="278"/>
      <c r="L132" s="278"/>
      <c r="M132" s="267"/>
      <c r="N132" s="265"/>
      <c r="O132" s="27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  <c r="AA132" s="59"/>
    </row>
    <row r="133" spans="1:27" ht="28" customHeight="1" x14ac:dyDescent="0.4">
      <c r="A133" s="280"/>
      <c r="B133" s="269"/>
      <c r="C133" s="261"/>
      <c r="D133" s="281"/>
      <c r="E133" s="281"/>
      <c r="F133" s="281"/>
      <c r="G133" s="281"/>
      <c r="H133" s="261"/>
      <c r="I133" s="269"/>
      <c r="J133" s="269"/>
      <c r="K133" s="269"/>
      <c r="L133" s="269"/>
      <c r="M133" s="267"/>
      <c r="N133" s="265"/>
      <c r="O133" s="27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  <c r="AA133" s="59"/>
    </row>
    <row r="134" spans="1:27" ht="28" customHeight="1" x14ac:dyDescent="0.25">
      <c r="A134" s="282"/>
      <c r="B134" s="265"/>
      <c r="C134" s="273"/>
      <c r="D134" s="265"/>
      <c r="E134" s="265"/>
      <c r="F134" s="283"/>
      <c r="G134" s="283"/>
      <c r="H134" s="284"/>
      <c r="I134" s="285"/>
      <c r="J134" s="285"/>
      <c r="K134" s="286"/>
      <c r="L134" s="287"/>
      <c r="M134" s="267"/>
      <c r="N134" s="288"/>
      <c r="O134" s="28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  <c r="AA134" s="59"/>
    </row>
    <row r="135" spans="1:27" ht="28" customHeight="1" x14ac:dyDescent="0.25">
      <c r="A135" s="282"/>
      <c r="B135" s="265"/>
      <c r="C135" s="273"/>
      <c r="D135" s="265"/>
      <c r="E135" s="265"/>
      <c r="F135" s="283"/>
      <c r="G135" s="283"/>
      <c r="H135" s="284"/>
      <c r="I135" s="285"/>
      <c r="J135" s="285"/>
      <c r="K135" s="286"/>
      <c r="L135" s="287"/>
      <c r="M135" s="267"/>
      <c r="N135" s="288"/>
      <c r="O135" s="28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  <c r="AA135" s="59"/>
    </row>
    <row r="136" spans="1:27" ht="28" customHeight="1" x14ac:dyDescent="0.25">
      <c r="A136" s="282"/>
      <c r="B136" s="265"/>
      <c r="C136" s="273"/>
      <c r="D136" s="265"/>
      <c r="E136" s="265"/>
      <c r="F136" s="283"/>
      <c r="G136" s="283"/>
      <c r="H136" s="284"/>
      <c r="I136" s="285"/>
      <c r="J136" s="285"/>
      <c r="K136" s="286"/>
      <c r="L136" s="287"/>
      <c r="M136" s="267"/>
      <c r="N136" s="288"/>
      <c r="O136" s="28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  <c r="AA136" s="59"/>
    </row>
    <row r="137" spans="1:27" ht="28" customHeight="1" x14ac:dyDescent="0.25">
      <c r="A137" s="282"/>
      <c r="B137" s="265"/>
      <c r="C137" s="273"/>
      <c r="D137" s="265"/>
      <c r="E137" s="265"/>
      <c r="F137" s="283"/>
      <c r="G137" s="283"/>
      <c r="H137" s="284"/>
      <c r="I137" s="285"/>
      <c r="J137" s="285"/>
      <c r="K137" s="286"/>
      <c r="L137" s="287"/>
      <c r="M137" s="267"/>
      <c r="N137" s="290"/>
      <c r="O137" s="291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  <c r="AA137" s="59"/>
    </row>
    <row r="138" spans="1:27" ht="28" customHeight="1" x14ac:dyDescent="0.25">
      <c r="A138" s="282"/>
      <c r="B138" s="265"/>
      <c r="C138" s="273"/>
      <c r="D138" s="265"/>
      <c r="E138" s="265"/>
      <c r="F138" s="283"/>
      <c r="G138" s="283"/>
      <c r="H138" s="284"/>
      <c r="I138" s="285"/>
      <c r="J138" s="285"/>
      <c r="K138" s="286"/>
      <c r="L138" s="287"/>
      <c r="M138" s="267"/>
      <c r="N138" s="290"/>
      <c r="O138" s="291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  <c r="AA138" s="59"/>
    </row>
    <row r="139" spans="1:27" ht="28" customHeight="1" x14ac:dyDescent="0.25">
      <c r="A139" s="282"/>
      <c r="B139" s="265"/>
      <c r="C139" s="273"/>
      <c r="D139" s="265"/>
      <c r="E139" s="265"/>
      <c r="F139" s="283"/>
      <c r="G139" s="283"/>
      <c r="H139" s="284"/>
      <c r="I139" s="285"/>
      <c r="J139" s="285"/>
      <c r="K139" s="286"/>
      <c r="L139" s="287"/>
      <c r="M139" s="267"/>
      <c r="N139" s="290"/>
      <c r="O139" s="291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  <c r="AA139" s="59"/>
    </row>
    <row r="140" spans="1:27" ht="28" customHeight="1" x14ac:dyDescent="0.25">
      <c r="A140" s="282"/>
      <c r="B140" s="265"/>
      <c r="C140" s="273"/>
      <c r="D140" s="265"/>
      <c r="E140" s="265"/>
      <c r="F140" s="283"/>
      <c r="G140" s="283"/>
      <c r="H140" s="284"/>
      <c r="I140" s="285"/>
      <c r="J140" s="285"/>
      <c r="K140" s="286"/>
      <c r="L140" s="287"/>
      <c r="M140" s="267"/>
      <c r="N140" s="290"/>
      <c r="O140" s="291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  <c r="AA140" s="59"/>
    </row>
    <row r="141" spans="1:27" ht="28" customHeight="1" x14ac:dyDescent="0.25">
      <c r="A141" s="282"/>
      <c r="B141" s="265"/>
      <c r="C141" s="273"/>
      <c r="D141" s="265"/>
      <c r="E141" s="265"/>
      <c r="F141" s="283"/>
      <c r="G141" s="283"/>
      <c r="H141" s="284"/>
      <c r="I141" s="285"/>
      <c r="J141" s="285"/>
      <c r="K141" s="286"/>
      <c r="L141" s="287"/>
      <c r="M141" s="267"/>
      <c r="N141" s="290"/>
      <c r="O141" s="291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  <c r="AA141" s="59"/>
    </row>
    <row r="142" spans="1:27" ht="28" customHeight="1" x14ac:dyDescent="0.25">
      <c r="A142" s="282"/>
      <c r="B142" s="265"/>
      <c r="C142" s="273"/>
      <c r="D142" s="265"/>
      <c r="E142" s="265"/>
      <c r="F142" s="283"/>
      <c r="G142" s="283"/>
      <c r="H142" s="284"/>
      <c r="I142" s="285"/>
      <c r="J142" s="285"/>
      <c r="K142" s="286"/>
      <c r="L142" s="287"/>
      <c r="M142" s="267"/>
      <c r="N142" s="290"/>
      <c r="O142" s="291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  <c r="AA142" s="59"/>
    </row>
    <row r="143" spans="1:27" ht="28" customHeight="1" x14ac:dyDescent="0.25">
      <c r="A143" s="292"/>
      <c r="B143" s="265"/>
      <c r="C143" s="273"/>
      <c r="D143" s="265"/>
      <c r="E143" s="265"/>
      <c r="F143" s="283"/>
      <c r="G143" s="283"/>
      <c r="H143" s="284"/>
      <c r="I143" s="285"/>
      <c r="J143" s="285"/>
      <c r="K143" s="286"/>
      <c r="L143" s="287"/>
      <c r="M143" s="267"/>
      <c r="N143" s="290"/>
      <c r="O143" s="291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  <c r="AA143" s="59"/>
    </row>
    <row r="144" spans="1:27" ht="11" customHeight="1" x14ac:dyDescent="0.25">
      <c r="A144" s="282"/>
      <c r="B144" s="269"/>
      <c r="C144" s="284"/>
      <c r="D144" s="283"/>
      <c r="E144" s="283"/>
      <c r="F144" s="283"/>
      <c r="G144" s="283"/>
      <c r="H144" s="284"/>
      <c r="I144" s="284"/>
      <c r="J144" s="284"/>
      <c r="K144" s="284"/>
      <c r="L144" s="284"/>
      <c r="M144" s="293"/>
      <c r="N144" s="265"/>
      <c r="O144" s="294"/>
      <c r="P144" s="236"/>
      <c r="Q144" s="236"/>
      <c r="R144" s="236"/>
      <c r="S144" s="236"/>
      <c r="T144" s="236"/>
      <c r="U144" s="236"/>
      <c r="V144" s="236"/>
      <c r="W144" s="59"/>
      <c r="X144" s="59"/>
      <c r="Y144" s="59"/>
      <c r="Z144" s="59"/>
      <c r="AA144" s="59"/>
    </row>
    <row r="145" spans="1:27" ht="28" customHeight="1" x14ac:dyDescent="0.25">
      <c r="A145" s="259"/>
      <c r="B145" s="260"/>
      <c r="C145" s="261"/>
      <c r="D145" s="262"/>
      <c r="E145" s="263"/>
      <c r="F145" s="264"/>
      <c r="G145" s="264"/>
      <c r="H145" s="295"/>
      <c r="I145" s="266"/>
      <c r="J145" s="296"/>
      <c r="K145" s="265"/>
      <c r="L145" s="265"/>
      <c r="M145" s="265"/>
      <c r="N145" s="265"/>
      <c r="O145" s="27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</row>
    <row r="146" spans="1:27" ht="28" customHeight="1" x14ac:dyDescent="0.25">
      <c r="A146" s="259"/>
      <c r="B146" s="260"/>
      <c r="C146" s="261"/>
      <c r="D146" s="262"/>
      <c r="E146" s="263"/>
      <c r="F146" s="264"/>
      <c r="G146" s="264"/>
      <c r="H146" s="265"/>
      <c r="I146" s="266"/>
      <c r="J146" s="266"/>
      <c r="K146" s="266"/>
      <c r="L146" s="266"/>
      <c r="M146" s="267"/>
      <c r="N146" s="266"/>
      <c r="O146" s="268"/>
      <c r="P146" s="190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</row>
    <row r="147" spans="1:27" ht="28" customHeight="1" x14ac:dyDescent="0.25">
      <c r="A147" s="269"/>
      <c r="B147" s="270"/>
      <c r="C147" s="271"/>
      <c r="D147" s="272"/>
      <c r="E147" s="273"/>
      <c r="F147" s="274"/>
      <c r="G147" s="274"/>
      <c r="H147" s="266"/>
      <c r="I147" s="266"/>
      <c r="J147" s="266"/>
      <c r="K147" s="266"/>
      <c r="L147" s="266"/>
      <c r="M147" s="267"/>
      <c r="N147" s="266"/>
      <c r="O147" s="268"/>
      <c r="P147" s="190"/>
      <c r="Q147" s="59"/>
      <c r="R147" s="59"/>
      <c r="S147" s="59"/>
      <c r="T147" s="59"/>
      <c r="U147" s="59"/>
      <c r="V147" s="59"/>
      <c r="W147" s="59"/>
      <c r="X147" s="59"/>
      <c r="Y147" s="59"/>
      <c r="Z147" s="59"/>
      <c r="AA147" s="59"/>
    </row>
    <row r="148" spans="1:27" ht="28" customHeight="1" x14ac:dyDescent="0.25">
      <c r="A148" s="265"/>
      <c r="B148" s="269"/>
      <c r="C148" s="261"/>
      <c r="D148" s="275"/>
      <c r="E148" s="275"/>
      <c r="F148" s="275"/>
      <c r="G148" s="275"/>
      <c r="H148" s="276"/>
      <c r="I148" s="277"/>
      <c r="J148" s="277"/>
      <c r="K148" s="278"/>
      <c r="L148" s="278"/>
      <c r="M148" s="267"/>
      <c r="N148" s="265"/>
      <c r="O148" s="27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  <c r="AA148" s="59"/>
    </row>
    <row r="149" spans="1:27" ht="28" customHeight="1" x14ac:dyDescent="0.4">
      <c r="A149" s="280"/>
      <c r="B149" s="269"/>
      <c r="C149" s="261"/>
      <c r="D149" s="281"/>
      <c r="E149" s="281"/>
      <c r="F149" s="281"/>
      <c r="G149" s="281"/>
      <c r="H149" s="261"/>
      <c r="I149" s="269"/>
      <c r="J149" s="269"/>
      <c r="K149" s="269"/>
      <c r="L149" s="269"/>
      <c r="M149" s="267"/>
      <c r="N149" s="265"/>
      <c r="O149" s="27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  <c r="AA149" s="59"/>
    </row>
    <row r="150" spans="1:27" ht="28" customHeight="1" x14ac:dyDescent="0.25">
      <c r="A150" s="282"/>
      <c r="B150" s="265"/>
      <c r="C150" s="273"/>
      <c r="D150" s="265"/>
      <c r="E150" s="265"/>
      <c r="F150" s="283"/>
      <c r="G150" s="283"/>
      <c r="H150" s="284"/>
      <c r="I150" s="285"/>
      <c r="J150" s="285"/>
      <c r="K150" s="286"/>
      <c r="L150" s="287"/>
      <c r="M150" s="267"/>
      <c r="N150" s="288"/>
      <c r="O150" s="28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  <c r="AA150" s="59"/>
    </row>
    <row r="151" spans="1:27" ht="28" customHeight="1" x14ac:dyDescent="0.25">
      <c r="A151" s="282"/>
      <c r="B151" s="265"/>
      <c r="C151" s="273"/>
      <c r="D151" s="265"/>
      <c r="E151" s="265"/>
      <c r="F151" s="283"/>
      <c r="G151" s="283"/>
      <c r="H151" s="284"/>
      <c r="I151" s="285"/>
      <c r="J151" s="285"/>
      <c r="K151" s="286"/>
      <c r="L151" s="287"/>
      <c r="M151" s="267"/>
      <c r="N151" s="288"/>
      <c r="O151" s="28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  <c r="AA151" s="59"/>
    </row>
    <row r="152" spans="1:27" ht="28" customHeight="1" x14ac:dyDescent="0.25">
      <c r="A152" s="282"/>
      <c r="B152" s="265"/>
      <c r="C152" s="273"/>
      <c r="D152" s="265"/>
      <c r="E152" s="265"/>
      <c r="F152" s="283"/>
      <c r="G152" s="283"/>
      <c r="H152" s="284"/>
      <c r="I152" s="285"/>
      <c r="J152" s="285"/>
      <c r="K152" s="286"/>
      <c r="L152" s="287"/>
      <c r="M152" s="267"/>
      <c r="N152" s="288"/>
      <c r="O152" s="28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  <c r="AA152" s="59"/>
    </row>
    <row r="153" spans="1:27" ht="28" customHeight="1" x14ac:dyDescent="0.25">
      <c r="A153" s="282"/>
      <c r="B153" s="265"/>
      <c r="C153" s="273"/>
      <c r="D153" s="265"/>
      <c r="E153" s="265"/>
      <c r="F153" s="283"/>
      <c r="G153" s="283"/>
      <c r="H153" s="284"/>
      <c r="I153" s="285"/>
      <c r="J153" s="285"/>
      <c r="K153" s="286"/>
      <c r="L153" s="287"/>
      <c r="M153" s="267"/>
      <c r="N153" s="290"/>
      <c r="O153" s="291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  <c r="AA153" s="59"/>
    </row>
    <row r="154" spans="1:27" ht="28" customHeight="1" x14ac:dyDescent="0.25">
      <c r="A154" s="282"/>
      <c r="B154" s="265"/>
      <c r="C154" s="273"/>
      <c r="D154" s="265"/>
      <c r="E154" s="265"/>
      <c r="F154" s="283"/>
      <c r="G154" s="283"/>
      <c r="H154" s="284"/>
      <c r="I154" s="285"/>
      <c r="J154" s="285"/>
      <c r="K154" s="286"/>
      <c r="L154" s="287"/>
      <c r="M154" s="267"/>
      <c r="N154" s="290"/>
      <c r="O154" s="291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  <c r="AA154" s="59"/>
    </row>
    <row r="155" spans="1:27" ht="28" customHeight="1" x14ac:dyDescent="0.25">
      <c r="A155" s="282"/>
      <c r="B155" s="265"/>
      <c r="C155" s="273"/>
      <c r="D155" s="265"/>
      <c r="E155" s="265"/>
      <c r="F155" s="283"/>
      <c r="G155" s="283"/>
      <c r="H155" s="284"/>
      <c r="I155" s="285"/>
      <c r="J155" s="285"/>
      <c r="K155" s="286"/>
      <c r="L155" s="287"/>
      <c r="M155" s="267"/>
      <c r="N155" s="290"/>
      <c r="O155" s="291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</row>
    <row r="156" spans="1:27" ht="28" customHeight="1" x14ac:dyDescent="0.25">
      <c r="A156" s="282"/>
      <c r="B156" s="265"/>
      <c r="C156" s="273"/>
      <c r="D156" s="265"/>
      <c r="E156" s="265"/>
      <c r="F156" s="283"/>
      <c r="G156" s="283"/>
      <c r="H156" s="284"/>
      <c r="I156" s="285"/>
      <c r="J156" s="285"/>
      <c r="K156" s="286"/>
      <c r="L156" s="287"/>
      <c r="M156" s="267"/>
      <c r="N156" s="290"/>
      <c r="O156" s="291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  <c r="AA156" s="59"/>
    </row>
    <row r="157" spans="1:27" ht="28" customHeight="1" x14ac:dyDescent="0.25">
      <c r="A157" s="282"/>
      <c r="B157" s="265"/>
      <c r="C157" s="273"/>
      <c r="D157" s="265"/>
      <c r="E157" s="265"/>
      <c r="F157" s="283"/>
      <c r="G157" s="283"/>
      <c r="H157" s="284"/>
      <c r="I157" s="285"/>
      <c r="J157" s="285"/>
      <c r="K157" s="286"/>
      <c r="L157" s="287"/>
      <c r="M157" s="267"/>
      <c r="N157" s="290"/>
      <c r="O157" s="291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</row>
    <row r="158" spans="1:27" ht="28" customHeight="1" x14ac:dyDescent="0.25">
      <c r="A158" s="282"/>
      <c r="B158" s="265"/>
      <c r="C158" s="273"/>
      <c r="D158" s="265"/>
      <c r="E158" s="265"/>
      <c r="F158" s="283"/>
      <c r="G158" s="283"/>
      <c r="H158" s="284"/>
      <c r="I158" s="285"/>
      <c r="J158" s="285"/>
      <c r="K158" s="286"/>
      <c r="L158" s="287"/>
      <c r="M158" s="267"/>
      <c r="N158" s="290"/>
      <c r="O158" s="291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</row>
    <row r="159" spans="1:27" ht="28" customHeight="1" x14ac:dyDescent="0.25">
      <c r="A159" s="292"/>
      <c r="B159" s="265"/>
      <c r="C159" s="273"/>
      <c r="D159" s="265"/>
      <c r="E159" s="265"/>
      <c r="F159" s="283"/>
      <c r="G159" s="283"/>
      <c r="H159" s="284"/>
      <c r="I159" s="285"/>
      <c r="J159" s="285"/>
      <c r="K159" s="286"/>
      <c r="L159" s="287"/>
      <c r="M159" s="267"/>
      <c r="N159" s="290"/>
      <c r="O159" s="291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  <c r="AA159" s="59"/>
    </row>
    <row r="160" spans="1:27" ht="11" customHeight="1" x14ac:dyDescent="0.25">
      <c r="A160" s="282"/>
      <c r="B160" s="269"/>
      <c r="C160" s="284"/>
      <c r="D160" s="283"/>
      <c r="E160" s="283"/>
      <c r="F160" s="283"/>
      <c r="G160" s="283"/>
      <c r="H160" s="284"/>
      <c r="I160" s="284"/>
      <c r="J160" s="284"/>
      <c r="K160" s="284"/>
      <c r="L160" s="284"/>
      <c r="M160" s="293"/>
      <c r="N160" s="265"/>
      <c r="O160" s="294"/>
      <c r="P160" s="236"/>
      <c r="Q160" s="236"/>
      <c r="R160" s="236"/>
      <c r="S160" s="236"/>
      <c r="T160" s="236"/>
      <c r="U160" s="236"/>
      <c r="V160" s="236"/>
      <c r="W160" s="59"/>
      <c r="X160" s="59"/>
      <c r="Y160" s="59"/>
      <c r="Z160" s="59"/>
      <c r="AA160" s="59"/>
    </row>
    <row r="161" spans="1:27" ht="28" customHeight="1" x14ac:dyDescent="0.25">
      <c r="A161" s="259"/>
      <c r="B161" s="260"/>
      <c r="C161" s="261"/>
      <c r="D161" s="262"/>
      <c r="E161" s="263"/>
      <c r="F161" s="264"/>
      <c r="G161" s="264"/>
      <c r="H161" s="295"/>
      <c r="I161" s="266"/>
      <c r="J161" s="296"/>
      <c r="K161" s="265"/>
      <c r="L161" s="265"/>
      <c r="M161" s="265"/>
      <c r="N161" s="265"/>
      <c r="O161" s="27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59"/>
    </row>
    <row r="162" spans="1:27" ht="28" customHeight="1" x14ac:dyDescent="0.25">
      <c r="A162" s="259"/>
      <c r="B162" s="260"/>
      <c r="C162" s="261"/>
      <c r="D162" s="262"/>
      <c r="E162" s="263"/>
      <c r="F162" s="264"/>
      <c r="G162" s="264"/>
      <c r="H162" s="265"/>
      <c r="I162" s="266"/>
      <c r="J162" s="266"/>
      <c r="K162" s="266"/>
      <c r="L162" s="266"/>
      <c r="M162" s="267"/>
      <c r="N162" s="266"/>
      <c r="O162" s="268"/>
      <c r="P162" s="190"/>
      <c r="Q162" s="59"/>
      <c r="R162" s="59"/>
      <c r="S162" s="59"/>
      <c r="T162" s="59"/>
      <c r="U162" s="59"/>
      <c r="V162" s="59"/>
      <c r="W162" s="59"/>
      <c r="X162" s="59"/>
      <c r="Y162" s="59"/>
      <c r="Z162" s="59"/>
      <c r="AA162" s="59"/>
    </row>
    <row r="163" spans="1:27" ht="28" customHeight="1" x14ac:dyDescent="0.25">
      <c r="A163" s="269"/>
      <c r="B163" s="270"/>
      <c r="C163" s="271"/>
      <c r="D163" s="272"/>
      <c r="E163" s="273"/>
      <c r="F163" s="274"/>
      <c r="G163" s="274"/>
      <c r="H163" s="266"/>
      <c r="I163" s="266"/>
      <c r="J163" s="266"/>
      <c r="K163" s="266"/>
      <c r="L163" s="266"/>
      <c r="M163" s="267"/>
      <c r="N163" s="266"/>
      <c r="O163" s="268"/>
      <c r="P163" s="190"/>
      <c r="Q163" s="59"/>
      <c r="R163" s="59"/>
      <c r="S163" s="59"/>
      <c r="T163" s="59"/>
      <c r="U163" s="59"/>
      <c r="V163" s="59"/>
      <c r="W163" s="59"/>
      <c r="X163" s="59"/>
      <c r="Y163" s="59"/>
      <c r="Z163" s="59"/>
      <c r="AA163" s="59"/>
    </row>
    <row r="164" spans="1:27" ht="28" customHeight="1" x14ac:dyDescent="0.25">
      <c r="A164" s="265"/>
      <c r="B164" s="269"/>
      <c r="C164" s="261"/>
      <c r="D164" s="275"/>
      <c r="E164" s="275"/>
      <c r="F164" s="275"/>
      <c r="G164" s="275"/>
      <c r="H164" s="276"/>
      <c r="I164" s="277"/>
      <c r="J164" s="277"/>
      <c r="K164" s="278"/>
      <c r="L164" s="278"/>
      <c r="M164" s="267"/>
      <c r="N164" s="265"/>
      <c r="O164" s="27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  <c r="AA164" s="59"/>
    </row>
    <row r="165" spans="1:27" ht="28" customHeight="1" x14ac:dyDescent="0.4">
      <c r="A165" s="280"/>
      <c r="B165" s="269"/>
      <c r="C165" s="261"/>
      <c r="D165" s="281"/>
      <c r="E165" s="281"/>
      <c r="F165" s="281"/>
      <c r="G165" s="281"/>
      <c r="H165" s="261"/>
      <c r="I165" s="269"/>
      <c r="J165" s="269"/>
      <c r="K165" s="269"/>
      <c r="L165" s="269"/>
      <c r="M165" s="267"/>
      <c r="N165" s="265"/>
      <c r="O165" s="27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  <c r="AA165" s="59"/>
    </row>
    <row r="166" spans="1:27" ht="28" customHeight="1" x14ac:dyDescent="0.25">
      <c r="A166" s="282"/>
      <c r="B166" s="265"/>
      <c r="C166" s="273"/>
      <c r="D166" s="265"/>
      <c r="E166" s="265"/>
      <c r="F166" s="283"/>
      <c r="G166" s="283"/>
      <c r="H166" s="284"/>
      <c r="I166" s="285"/>
      <c r="J166" s="285"/>
      <c r="K166" s="286"/>
      <c r="L166" s="287"/>
      <c r="M166" s="267"/>
      <c r="N166" s="288"/>
      <c r="O166" s="28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</row>
    <row r="167" spans="1:27" ht="28" customHeight="1" x14ac:dyDescent="0.25">
      <c r="A167" s="282"/>
      <c r="B167" s="265"/>
      <c r="C167" s="273"/>
      <c r="D167" s="265"/>
      <c r="E167" s="265"/>
      <c r="F167" s="283"/>
      <c r="G167" s="283"/>
      <c r="H167" s="284"/>
      <c r="I167" s="285"/>
      <c r="J167" s="285"/>
      <c r="K167" s="286"/>
      <c r="L167" s="287"/>
      <c r="M167" s="267"/>
      <c r="N167" s="288"/>
      <c r="O167" s="28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  <c r="AA167" s="59"/>
    </row>
    <row r="168" spans="1:27" ht="28" customHeight="1" x14ac:dyDescent="0.25">
      <c r="A168" s="282"/>
      <c r="B168" s="265"/>
      <c r="C168" s="273"/>
      <c r="D168" s="265"/>
      <c r="E168" s="265"/>
      <c r="F168" s="283"/>
      <c r="G168" s="283"/>
      <c r="H168" s="284"/>
      <c r="I168" s="285"/>
      <c r="J168" s="285"/>
      <c r="K168" s="286"/>
      <c r="L168" s="287"/>
      <c r="M168" s="267"/>
      <c r="N168" s="288"/>
      <c r="O168" s="28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  <c r="AA168" s="59"/>
    </row>
    <row r="169" spans="1:27" ht="28" customHeight="1" x14ac:dyDescent="0.25">
      <c r="A169" s="282"/>
      <c r="B169" s="265"/>
      <c r="C169" s="273"/>
      <c r="D169" s="265"/>
      <c r="E169" s="265"/>
      <c r="F169" s="283"/>
      <c r="G169" s="283"/>
      <c r="H169" s="284"/>
      <c r="I169" s="285"/>
      <c r="J169" s="285"/>
      <c r="K169" s="286"/>
      <c r="L169" s="287"/>
      <c r="M169" s="267"/>
      <c r="N169" s="290"/>
      <c r="O169" s="291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  <c r="AA169" s="59"/>
    </row>
    <row r="170" spans="1:27" ht="28" customHeight="1" x14ac:dyDescent="0.25">
      <c r="A170" s="282"/>
      <c r="B170" s="265"/>
      <c r="C170" s="273"/>
      <c r="D170" s="265"/>
      <c r="E170" s="265"/>
      <c r="F170" s="283"/>
      <c r="G170" s="283"/>
      <c r="H170" s="284"/>
      <c r="I170" s="285"/>
      <c r="J170" s="285"/>
      <c r="K170" s="286"/>
      <c r="L170" s="287"/>
      <c r="M170" s="267"/>
      <c r="N170" s="290"/>
      <c r="O170" s="291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  <c r="AA170" s="59"/>
    </row>
    <row r="171" spans="1:27" ht="28" customHeight="1" x14ac:dyDescent="0.25">
      <c r="A171" s="282"/>
      <c r="B171" s="265"/>
      <c r="C171" s="273"/>
      <c r="D171" s="265"/>
      <c r="E171" s="265"/>
      <c r="F171" s="283"/>
      <c r="G171" s="283"/>
      <c r="H171" s="284"/>
      <c r="I171" s="285"/>
      <c r="J171" s="285"/>
      <c r="K171" s="286"/>
      <c r="L171" s="287"/>
      <c r="M171" s="267"/>
      <c r="N171" s="290"/>
      <c r="O171" s="291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  <c r="AA171" s="59"/>
    </row>
    <row r="172" spans="1:27" ht="28" customHeight="1" x14ac:dyDescent="0.25">
      <c r="A172" s="282"/>
      <c r="B172" s="265"/>
      <c r="C172" s="273"/>
      <c r="D172" s="265"/>
      <c r="E172" s="265"/>
      <c r="F172" s="283"/>
      <c r="G172" s="283"/>
      <c r="H172" s="284"/>
      <c r="I172" s="285"/>
      <c r="J172" s="285"/>
      <c r="K172" s="286"/>
      <c r="L172" s="287"/>
      <c r="M172" s="267"/>
      <c r="N172" s="290"/>
      <c r="O172" s="291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  <c r="AA172" s="59"/>
    </row>
    <row r="173" spans="1:27" ht="28" customHeight="1" x14ac:dyDescent="0.25">
      <c r="A173" s="282"/>
      <c r="B173" s="265"/>
      <c r="C173" s="273"/>
      <c r="D173" s="265"/>
      <c r="E173" s="265"/>
      <c r="F173" s="283"/>
      <c r="G173" s="283"/>
      <c r="H173" s="284"/>
      <c r="I173" s="285"/>
      <c r="J173" s="285"/>
      <c r="K173" s="286"/>
      <c r="L173" s="287"/>
      <c r="M173" s="267"/>
      <c r="N173" s="290"/>
      <c r="O173" s="291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  <c r="AA173" s="59"/>
    </row>
    <row r="174" spans="1:27" ht="28" customHeight="1" x14ac:dyDescent="0.25">
      <c r="A174" s="282"/>
      <c r="B174" s="265"/>
      <c r="C174" s="273"/>
      <c r="D174" s="265"/>
      <c r="E174" s="265"/>
      <c r="F174" s="283"/>
      <c r="G174" s="283"/>
      <c r="H174" s="284"/>
      <c r="I174" s="285"/>
      <c r="J174" s="285"/>
      <c r="K174" s="286"/>
      <c r="L174" s="287"/>
      <c r="M174" s="267"/>
      <c r="N174" s="290"/>
      <c r="O174" s="291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  <c r="AA174" s="59"/>
    </row>
    <row r="175" spans="1:27" ht="28" customHeight="1" x14ac:dyDescent="0.25">
      <c r="A175" s="292"/>
      <c r="B175" s="265"/>
      <c r="C175" s="273"/>
      <c r="D175" s="265"/>
      <c r="E175" s="265"/>
      <c r="F175" s="283"/>
      <c r="G175" s="283"/>
      <c r="H175" s="284"/>
      <c r="I175" s="285"/>
      <c r="J175" s="285"/>
      <c r="K175" s="286"/>
      <c r="L175" s="287"/>
      <c r="M175" s="267"/>
      <c r="N175" s="290"/>
      <c r="O175" s="291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  <c r="AA175" s="59"/>
    </row>
    <row r="176" spans="1:27" ht="11" customHeight="1" x14ac:dyDescent="0.25">
      <c r="A176" s="282"/>
      <c r="B176" s="269"/>
      <c r="C176" s="284"/>
      <c r="D176" s="283"/>
      <c r="E176" s="283"/>
      <c r="F176" s="283"/>
      <c r="G176" s="283"/>
      <c r="H176" s="284"/>
      <c r="I176" s="284"/>
      <c r="J176" s="284"/>
      <c r="K176" s="284"/>
      <c r="L176" s="284"/>
      <c r="M176" s="293"/>
      <c r="N176" s="265"/>
      <c r="O176" s="294"/>
      <c r="P176" s="236"/>
      <c r="Q176" s="236"/>
      <c r="R176" s="236"/>
      <c r="S176" s="236"/>
      <c r="T176" s="236"/>
      <c r="U176" s="236"/>
      <c r="V176" s="236"/>
      <c r="W176" s="59"/>
      <c r="X176" s="59"/>
      <c r="Y176" s="59"/>
      <c r="Z176" s="59"/>
      <c r="AA176" s="59"/>
    </row>
    <row r="177" spans="1:27" ht="28" customHeight="1" x14ac:dyDescent="0.25">
      <c r="A177" s="259"/>
      <c r="B177" s="260"/>
      <c r="C177" s="261"/>
      <c r="D177" s="262"/>
      <c r="E177" s="263"/>
      <c r="F177" s="264"/>
      <c r="G177" s="264"/>
      <c r="H177" s="295"/>
      <c r="I177" s="266"/>
      <c r="J177" s="296"/>
      <c r="K177" s="265"/>
      <c r="L177" s="265"/>
      <c r="M177" s="265"/>
      <c r="N177" s="265"/>
      <c r="O177" s="27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  <c r="AA177" s="59"/>
    </row>
    <row r="178" spans="1:27" ht="28" customHeight="1" x14ac:dyDescent="0.25">
      <c r="A178" s="259"/>
      <c r="B178" s="260"/>
      <c r="C178" s="261"/>
      <c r="D178" s="262"/>
      <c r="E178" s="263"/>
      <c r="F178" s="264"/>
      <c r="G178" s="264"/>
      <c r="H178" s="265"/>
      <c r="I178" s="266"/>
      <c r="J178" s="266"/>
      <c r="K178" s="266"/>
      <c r="L178" s="266"/>
      <c r="M178" s="267"/>
      <c r="N178" s="266"/>
      <c r="O178" s="268"/>
      <c r="P178" s="190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</row>
    <row r="179" spans="1:27" ht="28" customHeight="1" x14ac:dyDescent="0.25">
      <c r="A179" s="269"/>
      <c r="B179" s="270"/>
      <c r="C179" s="271"/>
      <c r="D179" s="272"/>
      <c r="E179" s="273"/>
      <c r="F179" s="274"/>
      <c r="G179" s="274"/>
      <c r="H179" s="266"/>
      <c r="I179" s="266"/>
      <c r="J179" s="266"/>
      <c r="K179" s="266"/>
      <c r="L179" s="266"/>
      <c r="M179" s="267"/>
      <c r="N179" s="266"/>
      <c r="O179" s="268"/>
      <c r="P179" s="190"/>
      <c r="Q179" s="59"/>
      <c r="R179" s="59"/>
      <c r="S179" s="59"/>
      <c r="T179" s="59"/>
      <c r="U179" s="59"/>
      <c r="V179" s="59"/>
      <c r="W179" s="59"/>
      <c r="X179" s="59"/>
      <c r="Y179" s="59"/>
      <c r="Z179" s="59"/>
      <c r="AA179" s="59"/>
    </row>
    <row r="180" spans="1:27" ht="28" customHeight="1" x14ac:dyDescent="0.25">
      <c r="A180" s="265"/>
      <c r="B180" s="269"/>
      <c r="C180" s="261"/>
      <c r="D180" s="275"/>
      <c r="E180" s="275"/>
      <c r="F180" s="275"/>
      <c r="G180" s="275"/>
      <c r="H180" s="276"/>
      <c r="I180" s="277"/>
      <c r="J180" s="277"/>
      <c r="K180" s="278"/>
      <c r="L180" s="278"/>
      <c r="M180" s="267"/>
      <c r="N180" s="265"/>
      <c r="O180" s="27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  <c r="AA180" s="59"/>
    </row>
    <row r="181" spans="1:27" ht="28" customHeight="1" x14ac:dyDescent="0.4">
      <c r="A181" s="280"/>
      <c r="B181" s="269"/>
      <c r="C181" s="261"/>
      <c r="D181" s="281"/>
      <c r="E181" s="281"/>
      <c r="F181" s="281"/>
      <c r="G181" s="281"/>
      <c r="H181" s="261"/>
      <c r="I181" s="269"/>
      <c r="J181" s="269"/>
      <c r="K181" s="269"/>
      <c r="L181" s="269"/>
      <c r="M181" s="267"/>
      <c r="N181" s="265"/>
      <c r="O181" s="27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  <c r="AA181" s="59"/>
    </row>
    <row r="182" spans="1:27" ht="28" customHeight="1" x14ac:dyDescent="0.25">
      <c r="A182" s="282"/>
      <c r="B182" s="265"/>
      <c r="C182" s="273"/>
      <c r="D182" s="265"/>
      <c r="E182" s="265"/>
      <c r="F182" s="283"/>
      <c r="G182" s="283"/>
      <c r="H182" s="284"/>
      <c r="I182" s="285"/>
      <c r="J182" s="285"/>
      <c r="K182" s="286"/>
      <c r="L182" s="287"/>
      <c r="M182" s="267"/>
      <c r="N182" s="288"/>
      <c r="O182" s="28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  <c r="AA182" s="59"/>
    </row>
    <row r="183" spans="1:27" ht="28" customHeight="1" x14ac:dyDescent="0.25">
      <c r="A183" s="282"/>
      <c r="B183" s="265"/>
      <c r="C183" s="273"/>
      <c r="D183" s="265"/>
      <c r="E183" s="265"/>
      <c r="F183" s="283"/>
      <c r="G183" s="283"/>
      <c r="H183" s="284"/>
      <c r="I183" s="285"/>
      <c r="J183" s="285"/>
      <c r="K183" s="286"/>
      <c r="L183" s="287"/>
      <c r="M183" s="267"/>
      <c r="N183" s="288"/>
      <c r="O183" s="28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  <c r="AA183" s="59"/>
    </row>
    <row r="184" spans="1:27" ht="28" customHeight="1" x14ac:dyDescent="0.25">
      <c r="A184" s="282"/>
      <c r="B184" s="265"/>
      <c r="C184" s="273"/>
      <c r="D184" s="265"/>
      <c r="E184" s="265"/>
      <c r="F184" s="283"/>
      <c r="G184" s="283"/>
      <c r="H184" s="284"/>
      <c r="I184" s="285"/>
      <c r="J184" s="285"/>
      <c r="K184" s="286"/>
      <c r="L184" s="287"/>
      <c r="M184" s="267"/>
      <c r="N184" s="288"/>
      <c r="O184" s="28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</row>
    <row r="185" spans="1:27" ht="28" customHeight="1" x14ac:dyDescent="0.25">
      <c r="A185" s="282"/>
      <c r="B185" s="265"/>
      <c r="C185" s="273"/>
      <c r="D185" s="265"/>
      <c r="E185" s="265"/>
      <c r="F185" s="283"/>
      <c r="G185" s="283"/>
      <c r="H185" s="284"/>
      <c r="I185" s="285"/>
      <c r="J185" s="285"/>
      <c r="K185" s="286"/>
      <c r="L185" s="287"/>
      <c r="M185" s="267"/>
      <c r="N185" s="290"/>
      <c r="O185" s="291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  <c r="AA185" s="59"/>
    </row>
    <row r="186" spans="1:27" ht="28" customHeight="1" x14ac:dyDescent="0.25">
      <c r="A186" s="282"/>
      <c r="B186" s="265"/>
      <c r="C186" s="273"/>
      <c r="D186" s="265"/>
      <c r="E186" s="265"/>
      <c r="F186" s="283"/>
      <c r="G186" s="283"/>
      <c r="H186" s="284"/>
      <c r="I186" s="285"/>
      <c r="J186" s="285"/>
      <c r="K186" s="286"/>
      <c r="L186" s="287"/>
      <c r="M186" s="267"/>
      <c r="N186" s="290"/>
      <c r="O186" s="291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  <c r="AA186" s="59"/>
    </row>
    <row r="187" spans="1:27" ht="28" customHeight="1" x14ac:dyDescent="0.25">
      <c r="A187" s="282"/>
      <c r="B187" s="265"/>
      <c r="C187" s="273"/>
      <c r="D187" s="265"/>
      <c r="E187" s="265"/>
      <c r="F187" s="283"/>
      <c r="G187" s="283"/>
      <c r="H187" s="284"/>
      <c r="I187" s="285"/>
      <c r="J187" s="285"/>
      <c r="K187" s="286"/>
      <c r="L187" s="287"/>
      <c r="M187" s="267"/>
      <c r="N187" s="290"/>
      <c r="O187" s="291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</row>
    <row r="188" spans="1:27" ht="28" customHeight="1" x14ac:dyDescent="0.25">
      <c r="A188" s="282"/>
      <c r="B188" s="265"/>
      <c r="C188" s="273"/>
      <c r="D188" s="265"/>
      <c r="E188" s="265"/>
      <c r="F188" s="283"/>
      <c r="G188" s="283"/>
      <c r="H188" s="284"/>
      <c r="I188" s="285"/>
      <c r="J188" s="285"/>
      <c r="K188" s="286"/>
      <c r="L188" s="287"/>
      <c r="M188" s="267"/>
      <c r="N188" s="290"/>
      <c r="O188" s="291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</row>
    <row r="189" spans="1:27" ht="28" customHeight="1" x14ac:dyDescent="0.25">
      <c r="A189" s="282"/>
      <c r="B189" s="265"/>
      <c r="C189" s="273"/>
      <c r="D189" s="265"/>
      <c r="E189" s="265"/>
      <c r="F189" s="283"/>
      <c r="G189" s="283"/>
      <c r="H189" s="284"/>
      <c r="I189" s="285"/>
      <c r="J189" s="285"/>
      <c r="K189" s="286"/>
      <c r="L189" s="287"/>
      <c r="M189" s="267"/>
      <c r="N189" s="290"/>
      <c r="O189" s="291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</row>
    <row r="190" spans="1:27" ht="28" customHeight="1" x14ac:dyDescent="0.25">
      <c r="A190" s="282"/>
      <c r="B190" s="265"/>
      <c r="C190" s="273"/>
      <c r="D190" s="265"/>
      <c r="E190" s="265"/>
      <c r="F190" s="283"/>
      <c r="G190" s="283"/>
      <c r="H190" s="284"/>
      <c r="I190" s="285"/>
      <c r="J190" s="285"/>
      <c r="K190" s="286"/>
      <c r="L190" s="287"/>
      <c r="M190" s="267"/>
      <c r="N190" s="290"/>
      <c r="O190" s="291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</row>
    <row r="191" spans="1:27" ht="28" customHeight="1" x14ac:dyDescent="0.25">
      <c r="A191" s="292"/>
      <c r="B191" s="265"/>
      <c r="C191" s="273"/>
      <c r="D191" s="265"/>
      <c r="E191" s="265"/>
      <c r="F191" s="283"/>
      <c r="G191" s="283"/>
      <c r="H191" s="284"/>
      <c r="I191" s="285"/>
      <c r="J191" s="285"/>
      <c r="K191" s="286"/>
      <c r="L191" s="287"/>
      <c r="M191" s="267"/>
      <c r="N191" s="290"/>
      <c r="O191" s="291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</row>
    <row r="192" spans="1:27" ht="11" customHeight="1" x14ac:dyDescent="0.25">
      <c r="A192" s="282"/>
      <c r="B192" s="269"/>
      <c r="C192" s="284"/>
      <c r="D192" s="283"/>
      <c r="E192" s="283"/>
      <c r="F192" s="283"/>
      <c r="G192" s="283"/>
      <c r="H192" s="284"/>
      <c r="I192" s="284"/>
      <c r="J192" s="284"/>
      <c r="K192" s="284"/>
      <c r="L192" s="284"/>
      <c r="M192" s="293"/>
      <c r="N192" s="265"/>
      <c r="O192" s="294"/>
      <c r="P192" s="236"/>
      <c r="Q192" s="236"/>
      <c r="R192" s="236"/>
      <c r="S192" s="236"/>
      <c r="T192" s="236"/>
      <c r="U192" s="236"/>
      <c r="V192" s="236"/>
      <c r="W192" s="59"/>
      <c r="X192" s="59"/>
      <c r="Y192" s="59"/>
      <c r="Z192" s="59"/>
      <c r="AA192" s="59"/>
    </row>
    <row r="193" spans="1:27" ht="28" customHeight="1" x14ac:dyDescent="0.25">
      <c r="A193" s="259"/>
      <c r="B193" s="260"/>
      <c r="C193" s="261"/>
      <c r="D193" s="262"/>
      <c r="E193" s="263"/>
      <c r="F193" s="264"/>
      <c r="G193" s="264"/>
      <c r="H193" s="295"/>
      <c r="I193" s="266"/>
      <c r="J193" s="296"/>
      <c r="K193" s="265"/>
      <c r="L193" s="265"/>
      <c r="M193" s="265"/>
      <c r="N193" s="265"/>
      <c r="O193" s="27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  <c r="AA193" s="59"/>
    </row>
    <row r="194" spans="1:27" ht="28" customHeight="1" x14ac:dyDescent="0.25">
      <c r="A194" s="259"/>
      <c r="B194" s="260"/>
      <c r="C194" s="261"/>
      <c r="D194" s="262"/>
      <c r="E194" s="263"/>
      <c r="F194" s="264"/>
      <c r="G194" s="264"/>
      <c r="H194" s="265"/>
      <c r="I194" s="266"/>
      <c r="J194" s="266"/>
      <c r="K194" s="266"/>
      <c r="L194" s="266"/>
      <c r="M194" s="267"/>
      <c r="N194" s="266"/>
      <c r="O194" s="268"/>
      <c r="P194" s="190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</row>
    <row r="195" spans="1:27" ht="28" customHeight="1" x14ac:dyDescent="0.25">
      <c r="A195" s="269"/>
      <c r="B195" s="270"/>
      <c r="C195" s="271"/>
      <c r="D195" s="272"/>
      <c r="E195" s="273"/>
      <c r="F195" s="274"/>
      <c r="G195" s="274"/>
      <c r="H195" s="266"/>
      <c r="I195" s="266"/>
      <c r="J195" s="266"/>
      <c r="K195" s="266"/>
      <c r="L195" s="266"/>
      <c r="M195" s="267"/>
      <c r="N195" s="266"/>
      <c r="O195" s="268"/>
      <c r="P195" s="190"/>
      <c r="Q195" s="59"/>
      <c r="R195" s="59"/>
      <c r="S195" s="59"/>
      <c r="T195" s="59"/>
      <c r="U195" s="59"/>
      <c r="V195" s="59"/>
      <c r="W195" s="59"/>
      <c r="X195" s="59"/>
      <c r="Y195" s="59"/>
      <c r="Z195" s="59"/>
      <c r="AA195" s="59"/>
    </row>
    <row r="196" spans="1:27" ht="28" customHeight="1" x14ac:dyDescent="0.25">
      <c r="A196" s="265"/>
      <c r="B196" s="269"/>
      <c r="C196" s="261"/>
      <c r="D196" s="275"/>
      <c r="E196" s="275"/>
      <c r="F196" s="275"/>
      <c r="G196" s="275"/>
      <c r="H196" s="276"/>
      <c r="I196" s="277"/>
      <c r="J196" s="277"/>
      <c r="K196" s="278"/>
      <c r="L196" s="278"/>
      <c r="M196" s="267"/>
      <c r="N196" s="265"/>
      <c r="O196" s="27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  <c r="AA196" s="59"/>
    </row>
    <row r="197" spans="1:27" ht="28" customHeight="1" x14ac:dyDescent="0.4">
      <c r="A197" s="280"/>
      <c r="B197" s="269"/>
      <c r="C197" s="261"/>
      <c r="D197" s="281"/>
      <c r="E197" s="281"/>
      <c r="F197" s="281"/>
      <c r="G197" s="281"/>
      <c r="H197" s="261"/>
      <c r="I197" s="269"/>
      <c r="J197" s="269"/>
      <c r="K197" s="269"/>
      <c r="L197" s="269"/>
      <c r="M197" s="267"/>
      <c r="N197" s="265"/>
      <c r="O197" s="27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  <c r="AA197" s="59"/>
    </row>
    <row r="198" spans="1:27" ht="28" customHeight="1" x14ac:dyDescent="0.25">
      <c r="A198" s="282"/>
      <c r="B198" s="265"/>
      <c r="C198" s="273"/>
      <c r="D198" s="283"/>
      <c r="E198" s="283"/>
      <c r="F198" s="283"/>
      <c r="G198" s="283"/>
      <c r="H198" s="284"/>
      <c r="I198" s="285"/>
      <c r="J198" s="285"/>
      <c r="K198" s="286"/>
      <c r="L198" s="287"/>
      <c r="M198" s="267"/>
      <c r="N198" s="288"/>
      <c r="O198" s="28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</row>
    <row r="199" spans="1:27" ht="28" customHeight="1" x14ac:dyDescent="0.25">
      <c r="A199" s="282"/>
      <c r="B199" s="265"/>
      <c r="C199" s="273"/>
      <c r="D199" s="283"/>
      <c r="E199" s="283"/>
      <c r="F199" s="283"/>
      <c r="G199" s="283"/>
      <c r="H199" s="284"/>
      <c r="I199" s="285"/>
      <c r="J199" s="285"/>
      <c r="K199" s="286"/>
      <c r="L199" s="287"/>
      <c r="M199" s="267"/>
      <c r="N199" s="288"/>
      <c r="O199" s="28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  <c r="AA199" s="59"/>
    </row>
    <row r="200" spans="1:27" ht="28" customHeight="1" x14ac:dyDescent="0.25">
      <c r="A200" s="282"/>
      <c r="B200" s="265"/>
      <c r="C200" s="273"/>
      <c r="D200" s="283"/>
      <c r="E200" s="283"/>
      <c r="F200" s="283"/>
      <c r="G200" s="283"/>
      <c r="H200" s="284"/>
      <c r="I200" s="285"/>
      <c r="J200" s="285"/>
      <c r="K200" s="286"/>
      <c r="L200" s="287"/>
      <c r="M200" s="267"/>
      <c r="N200" s="288"/>
      <c r="O200" s="28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  <c r="AA200" s="59"/>
    </row>
    <row r="201" spans="1:27" ht="28" customHeight="1" x14ac:dyDescent="0.25">
      <c r="A201" s="282"/>
      <c r="B201" s="265"/>
      <c r="C201" s="273"/>
      <c r="D201" s="265"/>
      <c r="E201" s="265"/>
      <c r="F201" s="283"/>
      <c r="G201" s="283"/>
      <c r="H201" s="284"/>
      <c r="I201" s="285"/>
      <c r="J201" s="285"/>
      <c r="K201" s="286"/>
      <c r="L201" s="287"/>
      <c r="M201" s="267"/>
      <c r="N201" s="290"/>
      <c r="O201" s="291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  <c r="AA201" s="59"/>
    </row>
    <row r="202" spans="1:27" ht="28" customHeight="1" x14ac:dyDescent="0.25">
      <c r="A202" s="282"/>
      <c r="B202" s="265"/>
      <c r="C202" s="273"/>
      <c r="D202" s="265"/>
      <c r="E202" s="265"/>
      <c r="F202" s="283"/>
      <c r="G202" s="283"/>
      <c r="H202" s="284"/>
      <c r="I202" s="285"/>
      <c r="J202" s="285"/>
      <c r="K202" s="286"/>
      <c r="L202" s="287"/>
      <c r="M202" s="267"/>
      <c r="N202" s="290"/>
      <c r="O202" s="291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  <c r="AA202" s="59"/>
    </row>
    <row r="203" spans="1:27" ht="28" customHeight="1" x14ac:dyDescent="0.25">
      <c r="A203" s="282"/>
      <c r="B203" s="265"/>
      <c r="C203" s="273"/>
      <c r="D203" s="265"/>
      <c r="E203" s="265"/>
      <c r="F203" s="283"/>
      <c r="G203" s="283"/>
      <c r="H203" s="284"/>
      <c r="I203" s="285"/>
      <c r="J203" s="285"/>
      <c r="K203" s="286"/>
      <c r="L203" s="287"/>
      <c r="M203" s="267"/>
      <c r="N203" s="290"/>
      <c r="O203" s="291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  <c r="AA203" s="59"/>
    </row>
    <row r="204" spans="1:27" ht="28" customHeight="1" x14ac:dyDescent="0.25">
      <c r="A204" s="282"/>
      <c r="B204" s="265"/>
      <c r="C204" s="273"/>
      <c r="D204" s="283"/>
      <c r="E204" s="283"/>
      <c r="F204" s="283"/>
      <c r="G204" s="283"/>
      <c r="H204" s="284"/>
      <c r="I204" s="285"/>
      <c r="J204" s="285"/>
      <c r="K204" s="286"/>
      <c r="L204" s="287"/>
      <c r="M204" s="267"/>
      <c r="N204" s="290"/>
      <c r="O204" s="291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  <c r="AA204" s="59"/>
    </row>
    <row r="205" spans="1:27" ht="28" customHeight="1" x14ac:dyDescent="0.25">
      <c r="A205" s="282"/>
      <c r="B205" s="265"/>
      <c r="C205" s="273"/>
      <c r="D205" s="283"/>
      <c r="E205" s="283"/>
      <c r="F205" s="283"/>
      <c r="G205" s="283"/>
      <c r="H205" s="284"/>
      <c r="I205" s="285"/>
      <c r="J205" s="285"/>
      <c r="K205" s="286"/>
      <c r="L205" s="287"/>
      <c r="M205" s="267"/>
      <c r="N205" s="290"/>
      <c r="O205" s="291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  <c r="AA205" s="59"/>
    </row>
    <row r="206" spans="1:27" ht="28" customHeight="1" x14ac:dyDescent="0.25">
      <c r="A206" s="282"/>
      <c r="B206" s="265"/>
      <c r="C206" s="273"/>
      <c r="D206" s="265"/>
      <c r="E206" s="265"/>
      <c r="F206" s="283"/>
      <c r="G206" s="283"/>
      <c r="H206" s="284"/>
      <c r="I206" s="285"/>
      <c r="J206" s="285"/>
      <c r="K206" s="286"/>
      <c r="L206" s="287"/>
      <c r="M206" s="267"/>
      <c r="N206" s="290"/>
      <c r="O206" s="291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</row>
    <row r="207" spans="1:27" ht="28" customHeight="1" x14ac:dyDescent="0.25">
      <c r="A207" s="292"/>
      <c r="B207" s="265"/>
      <c r="C207" s="273"/>
      <c r="D207" s="265"/>
      <c r="E207" s="265"/>
      <c r="F207" s="283"/>
      <c r="G207" s="283"/>
      <c r="H207" s="284"/>
      <c r="I207" s="285"/>
      <c r="J207" s="285"/>
      <c r="K207" s="286"/>
      <c r="L207" s="287"/>
      <c r="M207" s="267"/>
      <c r="N207" s="290"/>
      <c r="O207" s="291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</row>
    <row r="208" spans="1:27" ht="11" customHeight="1" x14ac:dyDescent="0.25">
      <c r="A208" s="282"/>
      <c r="B208" s="269"/>
      <c r="C208" s="284"/>
      <c r="D208" s="283"/>
      <c r="E208" s="283"/>
      <c r="F208" s="283"/>
      <c r="G208" s="283"/>
      <c r="H208" s="284"/>
      <c r="I208" s="284"/>
      <c r="J208" s="284"/>
      <c r="K208" s="284"/>
      <c r="L208" s="284"/>
      <c r="M208" s="293"/>
      <c r="N208" s="265"/>
      <c r="O208" s="294"/>
      <c r="P208" s="236"/>
      <c r="Q208" s="236"/>
      <c r="R208" s="236"/>
      <c r="S208" s="236"/>
      <c r="T208" s="236"/>
      <c r="U208" s="236"/>
      <c r="V208" s="236"/>
      <c r="W208" s="59"/>
      <c r="X208" s="59"/>
      <c r="Y208" s="59"/>
      <c r="Z208" s="59"/>
      <c r="AA208" s="59"/>
    </row>
    <row r="209" spans="1:27" s="174" customFormat="1" ht="64" customHeight="1" x14ac:dyDescent="0.2">
      <c r="A209" s="297"/>
      <c r="B209" s="297"/>
      <c r="C209" s="297"/>
      <c r="D209" s="297"/>
      <c r="E209" s="297"/>
      <c r="F209" s="297"/>
      <c r="G209" s="297"/>
      <c r="H209" s="297"/>
      <c r="I209" s="297"/>
      <c r="J209" s="297"/>
      <c r="K209" s="297"/>
      <c r="L209" s="297"/>
      <c r="M209" s="264"/>
      <c r="N209" s="264"/>
      <c r="O209" s="298"/>
    </row>
    <row r="210" spans="1:27" ht="28" customHeight="1" x14ac:dyDescent="0.25">
      <c r="A210" s="265"/>
      <c r="B210" s="269"/>
      <c r="C210" s="261"/>
      <c r="D210" s="275"/>
      <c r="E210" s="275"/>
      <c r="F210" s="275"/>
      <c r="G210" s="275"/>
      <c r="H210" s="299"/>
      <c r="I210" s="277"/>
      <c r="J210" s="277"/>
      <c r="K210" s="278"/>
      <c r="L210" s="278"/>
      <c r="M210" s="265"/>
      <c r="N210" s="265"/>
      <c r="O210" s="27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  <c r="AA210" s="59"/>
    </row>
    <row r="211" spans="1:27" ht="28" customHeight="1" x14ac:dyDescent="0.4">
      <c r="A211" s="280"/>
      <c r="B211" s="269"/>
      <c r="C211" s="261"/>
      <c r="D211" s="281"/>
      <c r="E211" s="281"/>
      <c r="F211" s="281"/>
      <c r="G211" s="281"/>
      <c r="H211" s="261"/>
      <c r="I211" s="269"/>
      <c r="J211" s="269"/>
      <c r="K211" s="269"/>
      <c r="L211" s="269"/>
      <c r="M211" s="265"/>
      <c r="N211" s="265"/>
      <c r="O211" s="279"/>
      <c r="P211" s="187"/>
      <c r="Q211" s="59"/>
      <c r="R211" s="59"/>
      <c r="S211" s="59"/>
      <c r="T211" s="59"/>
      <c r="U211" s="59"/>
      <c r="V211" s="59"/>
      <c r="W211" s="59"/>
      <c r="X211" s="59"/>
      <c r="Y211" s="59"/>
      <c r="Z211" s="59"/>
      <c r="AA211" s="59"/>
    </row>
    <row r="212" spans="1:27" ht="28" customHeight="1" x14ac:dyDescent="0.25">
      <c r="A212" s="282"/>
      <c r="B212" s="300"/>
      <c r="C212" s="284"/>
      <c r="D212" s="283"/>
      <c r="E212" s="283"/>
      <c r="F212" s="283"/>
      <c r="G212" s="283"/>
      <c r="H212" s="284"/>
      <c r="I212" s="285"/>
      <c r="J212" s="285"/>
      <c r="K212" s="286"/>
      <c r="L212" s="286"/>
      <c r="M212" s="293"/>
      <c r="N212" s="265"/>
      <c r="O212" s="294"/>
      <c r="P212" s="236"/>
      <c r="Q212" s="236"/>
      <c r="R212" s="236"/>
      <c r="S212" s="236"/>
      <c r="T212" s="236"/>
      <c r="U212" s="236"/>
      <c r="V212" s="236"/>
      <c r="W212" s="59"/>
      <c r="X212" s="59"/>
      <c r="Y212" s="59"/>
      <c r="Z212" s="59"/>
      <c r="AA212" s="59"/>
    </row>
    <row r="213" spans="1:27" ht="28" customHeight="1" x14ac:dyDescent="0.25">
      <c r="A213" s="282"/>
      <c r="B213" s="300"/>
      <c r="C213" s="284"/>
      <c r="D213" s="283"/>
      <c r="E213" s="283"/>
      <c r="F213" s="283"/>
      <c r="G213" s="283"/>
      <c r="H213" s="284"/>
      <c r="I213" s="285"/>
      <c r="J213" s="285"/>
      <c r="K213" s="286"/>
      <c r="L213" s="286"/>
      <c r="M213" s="265"/>
      <c r="N213" s="265"/>
      <c r="O213" s="27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  <c r="AA213" s="59"/>
    </row>
    <row r="214" spans="1:27" ht="28" customHeight="1" x14ac:dyDescent="0.25">
      <c r="A214" s="282"/>
      <c r="B214" s="300"/>
      <c r="C214" s="284"/>
      <c r="D214" s="283"/>
      <c r="E214" s="283"/>
      <c r="F214" s="283"/>
      <c r="G214" s="283"/>
      <c r="H214" s="284"/>
      <c r="I214" s="285"/>
      <c r="J214" s="285"/>
      <c r="K214" s="286"/>
      <c r="L214" s="286"/>
      <c r="M214" s="265"/>
      <c r="N214" s="265"/>
      <c r="O214" s="27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  <c r="AA214" s="59"/>
    </row>
    <row r="215" spans="1:27" ht="28" customHeight="1" x14ac:dyDescent="0.25">
      <c r="A215" s="282"/>
      <c r="B215" s="269"/>
      <c r="C215" s="284"/>
      <c r="D215" s="283"/>
      <c r="E215" s="283"/>
      <c r="F215" s="283"/>
      <c r="G215" s="283"/>
      <c r="H215" s="284"/>
      <c r="I215" s="285"/>
      <c r="J215" s="285"/>
      <c r="K215" s="286"/>
      <c r="L215" s="286"/>
      <c r="M215" s="265"/>
      <c r="N215" s="265"/>
      <c r="O215" s="27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  <c r="AA215" s="59"/>
    </row>
    <row r="216" spans="1:27" ht="28" customHeight="1" x14ac:dyDescent="0.25">
      <c r="A216" s="282"/>
      <c r="B216" s="269"/>
      <c r="C216" s="284"/>
      <c r="D216" s="283"/>
      <c r="E216" s="283"/>
      <c r="F216" s="283"/>
      <c r="G216" s="283"/>
      <c r="H216" s="284"/>
      <c r="I216" s="285"/>
      <c r="J216" s="285"/>
      <c r="K216" s="286"/>
      <c r="L216" s="286"/>
      <c r="M216" s="265"/>
      <c r="N216" s="265"/>
      <c r="O216" s="27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  <c r="AA216" s="59"/>
    </row>
    <row r="217" spans="1:27" ht="28" customHeight="1" x14ac:dyDescent="0.25">
      <c r="A217" s="282"/>
      <c r="B217" s="269"/>
      <c r="C217" s="284"/>
      <c r="D217" s="283"/>
      <c r="E217" s="283"/>
      <c r="F217" s="283"/>
      <c r="G217" s="283"/>
      <c r="H217" s="284"/>
      <c r="I217" s="285"/>
      <c r="J217" s="285"/>
      <c r="K217" s="286"/>
      <c r="L217" s="286"/>
      <c r="M217" s="265"/>
      <c r="N217" s="265"/>
      <c r="O217" s="279"/>
      <c r="P217" s="187"/>
      <c r="Q217" s="59"/>
      <c r="R217" s="59"/>
      <c r="S217" s="59"/>
      <c r="T217" s="187"/>
      <c r="U217" s="59"/>
      <c r="V217" s="59"/>
      <c r="W217" s="59"/>
      <c r="X217" s="59"/>
      <c r="Y217" s="59"/>
      <c r="Z217" s="59"/>
      <c r="AA217" s="59"/>
    </row>
    <row r="218" spans="1:27" ht="28" customHeight="1" x14ac:dyDescent="0.25">
      <c r="A218" s="282"/>
      <c r="B218" s="269"/>
      <c r="C218" s="284"/>
      <c r="D218" s="283"/>
      <c r="E218" s="283"/>
      <c r="F218" s="283"/>
      <c r="G218" s="283"/>
      <c r="H218" s="284"/>
      <c r="I218" s="285"/>
      <c r="J218" s="285"/>
      <c r="K218" s="286"/>
      <c r="L218" s="286"/>
      <c r="M218" s="265"/>
      <c r="N218" s="265"/>
      <c r="O218" s="279"/>
      <c r="P218" s="187"/>
      <c r="Q218" s="59"/>
      <c r="R218" s="59"/>
      <c r="S218" s="59"/>
      <c r="T218" s="187"/>
      <c r="U218" s="59"/>
      <c r="V218" s="59"/>
      <c r="W218" s="59"/>
      <c r="X218" s="59"/>
      <c r="Y218" s="59"/>
      <c r="Z218" s="59"/>
      <c r="AA218" s="59"/>
    </row>
    <row r="219" spans="1:27" ht="28" customHeight="1" x14ac:dyDescent="0.25">
      <c r="A219" s="282"/>
      <c r="B219" s="300"/>
      <c r="C219" s="284"/>
      <c r="D219" s="283"/>
      <c r="E219" s="283"/>
      <c r="F219" s="283"/>
      <c r="G219" s="283"/>
      <c r="H219" s="284"/>
      <c r="I219" s="285"/>
      <c r="J219" s="285"/>
      <c r="K219" s="286"/>
      <c r="L219" s="286"/>
      <c r="M219" s="265"/>
      <c r="N219" s="265"/>
      <c r="O219" s="279"/>
      <c r="P219" s="187"/>
      <c r="Q219" s="59"/>
      <c r="R219" s="59"/>
      <c r="S219" s="59"/>
      <c r="T219" s="59"/>
      <c r="U219" s="59"/>
      <c r="V219" s="59"/>
      <c r="W219" s="59"/>
      <c r="X219" s="59"/>
      <c r="Y219" s="59"/>
      <c r="Z219" s="59"/>
      <c r="AA219" s="59"/>
    </row>
    <row r="220" spans="1:27" ht="28" customHeight="1" x14ac:dyDescent="0.25">
      <c r="A220" s="282"/>
      <c r="B220" s="269"/>
      <c r="C220" s="284"/>
      <c r="D220" s="283"/>
      <c r="E220" s="283"/>
      <c r="F220" s="283"/>
      <c r="G220" s="283"/>
      <c r="H220" s="284"/>
      <c r="I220" s="285"/>
      <c r="J220" s="285"/>
      <c r="K220" s="286"/>
      <c r="L220" s="286"/>
      <c r="M220" s="265"/>
      <c r="N220" s="265"/>
      <c r="O220" s="27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  <c r="AA220" s="59"/>
    </row>
    <row r="221" spans="1:27" ht="28" customHeight="1" x14ac:dyDescent="0.25">
      <c r="A221" s="265"/>
      <c r="B221" s="265"/>
      <c r="C221" s="273"/>
      <c r="D221" s="265"/>
      <c r="E221" s="265"/>
      <c r="F221" s="265"/>
      <c r="G221" s="265"/>
      <c r="H221" s="265"/>
      <c r="I221" s="301"/>
      <c r="J221" s="301"/>
      <c r="K221" s="301"/>
      <c r="L221" s="265"/>
      <c r="M221" s="265"/>
      <c r="N221" s="265"/>
      <c r="O221" s="27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  <c r="AA221" s="59"/>
    </row>
    <row r="222" spans="1:27" ht="28" customHeight="1" x14ac:dyDescent="0.25">
      <c r="A222" s="259"/>
      <c r="B222" s="260"/>
      <c r="C222" s="261"/>
      <c r="D222" s="262"/>
      <c r="E222" s="263"/>
      <c r="F222" s="301"/>
      <c r="G222" s="301"/>
      <c r="H222" s="301"/>
      <c r="I222" s="301"/>
      <c r="J222" s="301"/>
      <c r="K222" s="301"/>
      <c r="L222" s="265"/>
      <c r="M222" s="265"/>
      <c r="N222" s="265"/>
      <c r="O222" s="27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  <c r="AA222" s="59"/>
    </row>
    <row r="223" spans="1:27" ht="28" customHeight="1" x14ac:dyDescent="0.25">
      <c r="A223" s="269"/>
      <c r="B223" s="270"/>
      <c r="C223" s="271"/>
      <c r="D223" s="272"/>
      <c r="E223" s="273"/>
      <c r="F223" s="301"/>
      <c r="G223" s="301"/>
      <c r="H223" s="301"/>
      <c r="I223" s="301"/>
      <c r="J223" s="301"/>
      <c r="K223" s="301"/>
      <c r="L223" s="265"/>
      <c r="M223" s="265"/>
      <c r="N223" s="265"/>
      <c r="O223" s="27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  <c r="AA223" s="59"/>
    </row>
    <row r="224" spans="1:27" ht="28" customHeight="1" x14ac:dyDescent="0.25">
      <c r="A224" s="265"/>
      <c r="B224" s="269"/>
      <c r="C224" s="261"/>
      <c r="D224" s="275"/>
      <c r="E224" s="275"/>
      <c r="F224" s="275"/>
      <c r="G224" s="275"/>
      <c r="H224" s="299"/>
      <c r="I224" s="277"/>
      <c r="J224" s="277"/>
      <c r="K224" s="278"/>
      <c r="L224" s="278"/>
      <c r="M224" s="265"/>
      <c r="N224" s="265"/>
      <c r="O224" s="27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  <c r="AA224" s="59"/>
    </row>
    <row r="225" spans="1:27" ht="28" customHeight="1" x14ac:dyDescent="0.4">
      <c r="A225" s="280"/>
      <c r="B225" s="269"/>
      <c r="C225" s="261"/>
      <c r="D225" s="281"/>
      <c r="E225" s="281"/>
      <c r="F225" s="281"/>
      <c r="G225" s="281"/>
      <c r="H225" s="261"/>
      <c r="I225" s="269"/>
      <c r="J225" s="269"/>
      <c r="K225" s="269"/>
      <c r="L225" s="269"/>
      <c r="M225" s="267"/>
      <c r="N225" s="265"/>
      <c r="O225" s="279"/>
      <c r="P225" s="187"/>
      <c r="Q225" s="59"/>
      <c r="R225" s="59"/>
      <c r="S225" s="59"/>
      <c r="T225" s="59"/>
      <c r="U225" s="59"/>
      <c r="V225" s="59"/>
      <c r="W225" s="59"/>
      <c r="X225" s="59"/>
      <c r="Y225" s="59"/>
      <c r="Z225" s="59"/>
      <c r="AA225" s="59"/>
    </row>
    <row r="226" spans="1:27" ht="28" customHeight="1" x14ac:dyDescent="0.25">
      <c r="A226" s="282"/>
      <c r="B226" s="300"/>
      <c r="C226" s="284"/>
      <c r="D226" s="283"/>
      <c r="E226" s="283"/>
      <c r="F226" s="283"/>
      <c r="G226" s="283"/>
      <c r="H226" s="284"/>
      <c r="I226" s="285"/>
      <c r="J226" s="285"/>
      <c r="K226" s="286"/>
      <c r="L226" s="287"/>
      <c r="M226" s="267"/>
      <c r="N226" s="288"/>
      <c r="O226" s="289"/>
      <c r="P226" s="236"/>
      <c r="Q226" s="236"/>
      <c r="R226" s="236"/>
      <c r="S226" s="236"/>
      <c r="T226" s="236"/>
      <c r="U226" s="236"/>
      <c r="V226" s="236"/>
      <c r="W226" s="59"/>
      <c r="X226" s="59"/>
      <c r="Y226" s="59"/>
      <c r="Z226" s="59"/>
      <c r="AA226" s="59"/>
    </row>
    <row r="227" spans="1:27" ht="28" customHeight="1" x14ac:dyDescent="0.25">
      <c r="A227" s="282"/>
      <c r="B227" s="300"/>
      <c r="C227" s="284"/>
      <c r="D227" s="283"/>
      <c r="E227" s="283"/>
      <c r="F227" s="283"/>
      <c r="G227" s="283"/>
      <c r="H227" s="284"/>
      <c r="I227" s="285"/>
      <c r="J227" s="285"/>
      <c r="K227" s="286"/>
      <c r="L227" s="287"/>
      <c r="M227" s="267"/>
      <c r="N227" s="288"/>
      <c r="O227" s="28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  <c r="AA227" s="59"/>
    </row>
    <row r="228" spans="1:27" ht="28" customHeight="1" x14ac:dyDescent="0.25">
      <c r="A228" s="282"/>
      <c r="B228" s="300"/>
      <c r="C228" s="284"/>
      <c r="D228" s="283"/>
      <c r="E228" s="283"/>
      <c r="F228" s="283"/>
      <c r="G228" s="283"/>
      <c r="H228" s="284"/>
      <c r="I228" s="285"/>
      <c r="J228" s="285"/>
      <c r="K228" s="286"/>
      <c r="L228" s="287"/>
      <c r="M228" s="267"/>
      <c r="N228" s="288"/>
      <c r="O228" s="28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  <c r="AA228" s="59"/>
    </row>
    <row r="229" spans="1:27" ht="28" customHeight="1" x14ac:dyDescent="0.25">
      <c r="A229" s="282"/>
      <c r="B229" s="269"/>
      <c r="C229" s="284"/>
      <c r="D229" s="283"/>
      <c r="E229" s="283"/>
      <c r="F229" s="283"/>
      <c r="G229" s="283"/>
      <c r="H229" s="284"/>
      <c r="I229" s="285"/>
      <c r="J229" s="285"/>
      <c r="K229" s="286"/>
      <c r="L229" s="287"/>
      <c r="M229" s="267"/>
      <c r="N229" s="290"/>
      <c r="O229" s="291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  <c r="AA229" s="59"/>
    </row>
    <row r="230" spans="1:27" ht="28" customHeight="1" x14ac:dyDescent="0.25">
      <c r="A230" s="282"/>
      <c r="B230" s="269"/>
      <c r="C230" s="284"/>
      <c r="D230" s="283"/>
      <c r="E230" s="283"/>
      <c r="F230" s="283"/>
      <c r="G230" s="283"/>
      <c r="H230" s="284"/>
      <c r="I230" s="285"/>
      <c r="J230" s="285"/>
      <c r="K230" s="286"/>
      <c r="L230" s="287"/>
      <c r="M230" s="267"/>
      <c r="N230" s="290"/>
      <c r="O230" s="291"/>
      <c r="P230" s="187"/>
      <c r="Q230" s="59"/>
      <c r="R230" s="59"/>
      <c r="S230" s="59"/>
      <c r="T230" s="187"/>
      <c r="U230" s="59"/>
      <c r="V230" s="59"/>
      <c r="W230" s="59"/>
      <c r="X230" s="59"/>
      <c r="Y230" s="59"/>
      <c r="Z230" s="59"/>
      <c r="AA230" s="59"/>
    </row>
    <row r="231" spans="1:27" ht="28" customHeight="1" x14ac:dyDescent="0.25">
      <c r="A231" s="282"/>
      <c r="B231" s="269"/>
      <c r="C231" s="284"/>
      <c r="D231" s="283"/>
      <c r="E231" s="283"/>
      <c r="F231" s="283"/>
      <c r="G231" s="283"/>
      <c r="H231" s="284"/>
      <c r="I231" s="285"/>
      <c r="J231" s="285"/>
      <c r="K231" s="286"/>
      <c r="L231" s="287"/>
      <c r="M231" s="267"/>
      <c r="N231" s="290"/>
      <c r="O231" s="291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  <c r="AA231" s="59"/>
    </row>
    <row r="232" spans="1:27" ht="28" customHeight="1" x14ac:dyDescent="0.25">
      <c r="A232" s="282"/>
      <c r="B232" s="269"/>
      <c r="C232" s="284"/>
      <c r="D232" s="283"/>
      <c r="E232" s="283"/>
      <c r="F232" s="283"/>
      <c r="G232" s="283"/>
      <c r="H232" s="284"/>
      <c r="I232" s="285"/>
      <c r="J232" s="285"/>
      <c r="K232" s="286"/>
      <c r="L232" s="287"/>
      <c r="M232" s="267"/>
      <c r="N232" s="290"/>
      <c r="O232" s="291"/>
      <c r="P232" s="187"/>
      <c r="Q232" s="59"/>
      <c r="R232" s="59"/>
      <c r="S232" s="59"/>
      <c r="T232" s="187"/>
      <c r="U232" s="59"/>
      <c r="V232" s="59"/>
      <c r="W232" s="59"/>
      <c r="X232" s="59"/>
      <c r="Y232" s="59"/>
      <c r="Z232" s="59"/>
      <c r="AA232" s="59"/>
    </row>
    <row r="233" spans="1:27" ht="28" customHeight="1" x14ac:dyDescent="0.25">
      <c r="A233" s="282"/>
      <c r="B233" s="300"/>
      <c r="C233" s="284"/>
      <c r="D233" s="283"/>
      <c r="E233" s="283"/>
      <c r="F233" s="283"/>
      <c r="G233" s="283"/>
      <c r="H233" s="284"/>
      <c r="I233" s="285"/>
      <c r="J233" s="285"/>
      <c r="K233" s="286"/>
      <c r="L233" s="287"/>
      <c r="M233" s="267"/>
      <c r="N233" s="290"/>
      <c r="O233" s="291"/>
      <c r="P233" s="187"/>
      <c r="Q233" s="59"/>
      <c r="R233" s="59"/>
      <c r="S233" s="59"/>
      <c r="T233" s="59"/>
      <c r="U233" s="59"/>
      <c r="V233" s="59"/>
      <c r="W233" s="59"/>
      <c r="X233" s="59"/>
      <c r="Y233" s="59"/>
      <c r="Z233" s="59"/>
      <c r="AA233" s="59"/>
    </row>
    <row r="234" spans="1:27" ht="28" customHeight="1" x14ac:dyDescent="0.25">
      <c r="A234" s="282"/>
      <c r="B234" s="269"/>
      <c r="C234" s="284"/>
      <c r="D234" s="283"/>
      <c r="E234" s="283"/>
      <c r="F234" s="283"/>
      <c r="G234" s="283"/>
      <c r="H234" s="284"/>
      <c r="I234" s="285"/>
      <c r="J234" s="285"/>
      <c r="K234" s="286"/>
      <c r="L234" s="286"/>
      <c r="M234" s="267"/>
      <c r="N234" s="265"/>
      <c r="O234" s="27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  <c r="AA234" s="59"/>
    </row>
    <row r="235" spans="1:27" ht="28" customHeight="1" x14ac:dyDescent="0.25">
      <c r="A235" s="282"/>
      <c r="B235" s="269"/>
      <c r="C235" s="284"/>
      <c r="D235" s="283"/>
      <c r="E235" s="283"/>
      <c r="F235" s="283"/>
      <c r="G235" s="283"/>
      <c r="H235" s="284"/>
      <c r="I235" s="285"/>
      <c r="J235" s="285"/>
      <c r="K235" s="286"/>
      <c r="L235" s="286"/>
      <c r="M235" s="267"/>
      <c r="N235" s="265"/>
      <c r="O235" s="27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  <c r="AA235" s="59"/>
    </row>
    <row r="236" spans="1:27" ht="28" customHeight="1" x14ac:dyDescent="0.25">
      <c r="A236" s="265"/>
      <c r="B236" s="265"/>
      <c r="C236" s="273"/>
      <c r="D236" s="265"/>
      <c r="E236" s="265"/>
      <c r="F236" s="265"/>
      <c r="G236" s="265"/>
      <c r="H236" s="265"/>
      <c r="I236" s="265"/>
      <c r="J236" s="265"/>
      <c r="K236" s="265"/>
      <c r="L236" s="265"/>
      <c r="M236" s="265"/>
      <c r="N236" s="265"/>
      <c r="O236" s="27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  <c r="AA236" s="59"/>
    </row>
    <row r="237" spans="1:27" ht="28" customHeight="1" x14ac:dyDescent="0.25">
      <c r="A237" s="259"/>
      <c r="B237" s="260"/>
      <c r="C237" s="261"/>
      <c r="D237" s="262"/>
      <c r="E237" s="263"/>
      <c r="F237" s="264"/>
      <c r="G237" s="264"/>
      <c r="H237" s="295"/>
      <c r="I237" s="266"/>
      <c r="J237" s="296"/>
      <c r="K237" s="265"/>
      <c r="L237" s="265"/>
      <c r="M237" s="265"/>
      <c r="N237" s="265"/>
      <c r="O237" s="27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  <c r="AA237" s="59"/>
    </row>
    <row r="238" spans="1:27" ht="28" customHeight="1" x14ac:dyDescent="0.25">
      <c r="A238" s="269"/>
      <c r="B238" s="270"/>
      <c r="C238" s="271"/>
      <c r="D238" s="272"/>
      <c r="E238" s="273"/>
      <c r="F238" s="274"/>
      <c r="G238" s="274"/>
      <c r="H238" s="266"/>
      <c r="I238" s="266"/>
      <c r="J238" s="296"/>
      <c r="K238" s="265"/>
      <c r="L238" s="265"/>
      <c r="M238" s="265"/>
      <c r="N238" s="265"/>
      <c r="O238" s="27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  <c r="AA238" s="59"/>
    </row>
    <row r="239" spans="1:27" ht="28" customHeight="1" x14ac:dyDescent="0.25">
      <c r="A239" s="265"/>
      <c r="B239" s="269"/>
      <c r="C239" s="261"/>
      <c r="D239" s="275"/>
      <c r="E239" s="275"/>
      <c r="F239" s="275"/>
      <c r="G239" s="275"/>
      <c r="H239" s="299"/>
      <c r="I239" s="277"/>
      <c r="J239" s="277"/>
      <c r="K239" s="278"/>
      <c r="L239" s="278"/>
      <c r="M239" s="265"/>
      <c r="N239" s="265"/>
      <c r="O239" s="27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  <c r="AA239" s="59"/>
    </row>
    <row r="240" spans="1:27" ht="28" customHeight="1" x14ac:dyDescent="0.4">
      <c r="A240" s="280"/>
      <c r="B240" s="269"/>
      <c r="C240" s="261"/>
      <c r="D240" s="281"/>
      <c r="E240" s="281"/>
      <c r="F240" s="281"/>
      <c r="G240" s="281"/>
      <c r="H240" s="261"/>
      <c r="I240" s="269"/>
      <c r="J240" s="269"/>
      <c r="K240" s="269"/>
      <c r="L240" s="269"/>
      <c r="M240" s="267"/>
      <c r="N240" s="265"/>
      <c r="O240" s="279"/>
      <c r="P240" s="187"/>
      <c r="Q240" s="59"/>
      <c r="R240" s="59"/>
      <c r="S240" s="59"/>
      <c r="T240" s="59"/>
      <c r="U240" s="59"/>
      <c r="V240" s="59"/>
      <c r="W240" s="59"/>
      <c r="X240" s="59"/>
      <c r="Y240" s="59"/>
      <c r="Z240" s="59"/>
      <c r="AA240" s="59"/>
    </row>
    <row r="241" spans="1:27" ht="28" customHeight="1" x14ac:dyDescent="0.25">
      <c r="A241" s="282"/>
      <c r="B241" s="300"/>
      <c r="C241" s="284"/>
      <c r="D241" s="283"/>
      <c r="E241" s="302"/>
      <c r="F241" s="283"/>
      <c r="G241" s="283"/>
      <c r="H241" s="284"/>
      <c r="I241" s="285"/>
      <c r="J241" s="285"/>
      <c r="K241" s="286"/>
      <c r="L241" s="287"/>
      <c r="M241" s="267"/>
      <c r="N241" s="265"/>
      <c r="O241" s="294"/>
      <c r="P241" s="236"/>
      <c r="Q241" s="236"/>
      <c r="R241" s="236"/>
      <c r="S241" s="236"/>
      <c r="T241" s="236"/>
      <c r="U241" s="236"/>
      <c r="V241" s="236"/>
      <c r="W241" s="59"/>
      <c r="X241" s="59"/>
      <c r="Y241" s="59"/>
      <c r="Z241" s="59"/>
      <c r="AA241" s="59"/>
    </row>
    <row r="242" spans="1:27" ht="28" customHeight="1" x14ac:dyDescent="0.25">
      <c r="A242" s="282"/>
      <c r="B242" s="300"/>
      <c r="C242" s="284"/>
      <c r="D242" s="283"/>
      <c r="E242" s="283"/>
      <c r="F242" s="283"/>
      <c r="G242" s="283"/>
      <c r="H242" s="284"/>
      <c r="I242" s="285"/>
      <c r="J242" s="285"/>
      <c r="K242" s="286"/>
      <c r="L242" s="287"/>
      <c r="M242" s="267"/>
      <c r="N242" s="265"/>
      <c r="O242" s="27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  <c r="AA242" s="59"/>
    </row>
    <row r="243" spans="1:27" ht="28" customHeight="1" x14ac:dyDescent="0.25">
      <c r="A243" s="282"/>
      <c r="B243" s="300"/>
      <c r="C243" s="284"/>
      <c r="D243" s="283"/>
      <c r="E243" s="283"/>
      <c r="F243" s="283"/>
      <c r="G243" s="283"/>
      <c r="H243" s="284"/>
      <c r="I243" s="285"/>
      <c r="J243" s="285"/>
      <c r="K243" s="286"/>
      <c r="L243" s="287"/>
      <c r="M243" s="267"/>
      <c r="N243" s="265"/>
      <c r="O243" s="27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  <c r="AA243" s="59"/>
    </row>
    <row r="244" spans="1:27" ht="28" customHeight="1" x14ac:dyDescent="0.25">
      <c r="A244" s="282"/>
      <c r="B244" s="269"/>
      <c r="C244" s="284"/>
      <c r="D244" s="283"/>
      <c r="E244" s="283"/>
      <c r="F244" s="283"/>
      <c r="G244" s="283"/>
      <c r="H244" s="284"/>
      <c r="I244" s="285"/>
      <c r="J244" s="285"/>
      <c r="K244" s="286"/>
      <c r="L244" s="287"/>
      <c r="M244" s="267"/>
      <c r="N244" s="265"/>
      <c r="O244" s="27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  <c r="AA244" s="59"/>
    </row>
    <row r="245" spans="1:27" ht="28" customHeight="1" x14ac:dyDescent="0.25">
      <c r="A245" s="282"/>
      <c r="B245" s="269"/>
      <c r="C245" s="284"/>
      <c r="D245" s="283"/>
      <c r="E245" s="283"/>
      <c r="F245" s="283"/>
      <c r="G245" s="283"/>
      <c r="H245" s="284"/>
      <c r="I245" s="285"/>
      <c r="J245" s="285"/>
      <c r="K245" s="286"/>
      <c r="L245" s="287"/>
      <c r="M245" s="267"/>
      <c r="N245" s="265"/>
      <c r="O245" s="279"/>
      <c r="P245" s="187"/>
      <c r="Q245" s="59"/>
      <c r="R245" s="59"/>
      <c r="S245" s="59"/>
      <c r="T245" s="187"/>
      <c r="U245" s="59"/>
      <c r="V245" s="59"/>
      <c r="W245" s="59"/>
      <c r="X245" s="59"/>
      <c r="Y245" s="59"/>
      <c r="Z245" s="59"/>
      <c r="AA245" s="59"/>
    </row>
    <row r="246" spans="1:27" ht="28" customHeight="1" x14ac:dyDescent="0.25">
      <c r="A246" s="282"/>
      <c r="B246" s="269"/>
      <c r="C246" s="284"/>
      <c r="D246" s="283"/>
      <c r="E246" s="283"/>
      <c r="F246" s="283"/>
      <c r="G246" s="283"/>
      <c r="H246" s="284"/>
      <c r="I246" s="285"/>
      <c r="J246" s="285"/>
      <c r="K246" s="286"/>
      <c r="L246" s="287"/>
      <c r="M246" s="267"/>
      <c r="N246" s="265"/>
      <c r="O246" s="27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  <c r="AA246" s="59"/>
    </row>
    <row r="247" spans="1:27" ht="28" customHeight="1" x14ac:dyDescent="0.25">
      <c r="A247" s="282"/>
      <c r="B247" s="269"/>
      <c r="C247" s="284"/>
      <c r="D247" s="283"/>
      <c r="E247" s="283"/>
      <c r="F247" s="283"/>
      <c r="G247" s="283"/>
      <c r="H247" s="284"/>
      <c r="I247" s="285"/>
      <c r="J247" s="285"/>
      <c r="K247" s="286"/>
      <c r="L247" s="287"/>
      <c r="M247" s="267"/>
      <c r="N247" s="265"/>
      <c r="O247" s="279"/>
      <c r="P247" s="187"/>
      <c r="Q247" s="59"/>
      <c r="R247" s="59"/>
      <c r="S247" s="59"/>
      <c r="T247" s="187"/>
      <c r="U247" s="59"/>
      <c r="V247" s="59"/>
      <c r="W247" s="59"/>
      <c r="X247" s="59"/>
      <c r="Y247" s="59"/>
      <c r="Z247" s="59"/>
      <c r="AA247" s="59"/>
    </row>
    <row r="248" spans="1:27" ht="28" customHeight="1" x14ac:dyDescent="0.25">
      <c r="A248" s="282"/>
      <c r="B248" s="300"/>
      <c r="C248" s="284"/>
      <c r="D248" s="283"/>
      <c r="E248" s="283"/>
      <c r="F248" s="283"/>
      <c r="G248" s="283"/>
      <c r="H248" s="284"/>
      <c r="I248" s="285"/>
      <c r="J248" s="285"/>
      <c r="K248" s="286"/>
      <c r="L248" s="287"/>
      <c r="M248" s="267"/>
      <c r="N248" s="265"/>
      <c r="O248" s="279"/>
      <c r="P248" s="187"/>
      <c r="Q248" s="59"/>
      <c r="R248" s="59"/>
      <c r="S248" s="59"/>
      <c r="T248" s="59"/>
      <c r="U248" s="59"/>
      <c r="V248" s="59"/>
      <c r="W248" s="59"/>
      <c r="X248" s="59"/>
      <c r="Y248" s="59"/>
      <c r="Z248" s="59"/>
      <c r="AA248" s="59"/>
    </row>
    <row r="249" spans="1:27" ht="28" customHeight="1" x14ac:dyDescent="0.25">
      <c r="A249" s="282"/>
      <c r="B249" s="269"/>
      <c r="C249" s="284"/>
      <c r="D249" s="283"/>
      <c r="E249" s="283"/>
      <c r="F249" s="283"/>
      <c r="G249" s="283"/>
      <c r="H249" s="284"/>
      <c r="I249" s="285"/>
      <c r="J249" s="285"/>
      <c r="K249" s="286"/>
      <c r="L249" s="286"/>
      <c r="M249" s="265"/>
      <c r="N249" s="265"/>
      <c r="O249" s="27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  <c r="AA249" s="59"/>
    </row>
    <row r="250" spans="1:27" ht="28" customHeight="1" x14ac:dyDescent="0.25">
      <c r="A250" s="259"/>
      <c r="B250" s="260"/>
      <c r="C250" s="261"/>
      <c r="D250" s="262"/>
      <c r="E250" s="263"/>
      <c r="F250" s="264"/>
      <c r="G250" s="264"/>
      <c r="H250" s="295"/>
      <c r="I250" s="266"/>
      <c r="J250" s="296"/>
      <c r="K250" s="265"/>
      <c r="L250" s="265"/>
      <c r="M250" s="265"/>
      <c r="N250" s="265"/>
      <c r="O250" s="27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  <c r="AA250" s="59"/>
    </row>
    <row r="251" spans="1:27" ht="28" customHeight="1" x14ac:dyDescent="0.25">
      <c r="A251" s="269"/>
      <c r="B251" s="270"/>
      <c r="C251" s="271"/>
      <c r="D251" s="272"/>
      <c r="E251" s="273"/>
      <c r="F251" s="274"/>
      <c r="G251" s="274"/>
      <c r="H251" s="266"/>
      <c r="I251" s="266"/>
      <c r="J251" s="296"/>
      <c r="K251" s="265"/>
      <c r="L251" s="265"/>
      <c r="M251" s="265"/>
      <c r="N251" s="265"/>
      <c r="O251" s="27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  <c r="AA251" s="59"/>
    </row>
    <row r="252" spans="1:27" ht="28" customHeight="1" x14ac:dyDescent="0.25">
      <c r="A252" s="265"/>
      <c r="B252" s="269"/>
      <c r="C252" s="261"/>
      <c r="D252" s="275"/>
      <c r="E252" s="275"/>
      <c r="F252" s="275"/>
      <c r="G252" s="275"/>
      <c r="H252" s="299"/>
      <c r="I252" s="277"/>
      <c r="J252" s="277"/>
      <c r="K252" s="278"/>
      <c r="L252" s="278"/>
      <c r="M252" s="265"/>
      <c r="N252" s="265"/>
      <c r="O252" s="27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  <c r="AA252" s="59"/>
    </row>
    <row r="253" spans="1:27" ht="28" customHeight="1" x14ac:dyDescent="0.4">
      <c r="A253" s="280"/>
      <c r="B253" s="269"/>
      <c r="C253" s="261"/>
      <c r="D253" s="281"/>
      <c r="E253" s="281"/>
      <c r="F253" s="281"/>
      <c r="G253" s="281"/>
      <c r="H253" s="261"/>
      <c r="I253" s="269"/>
      <c r="J253" s="269"/>
      <c r="K253" s="269"/>
      <c r="L253" s="269"/>
      <c r="M253" s="267"/>
      <c r="N253" s="265"/>
      <c r="O253" s="279"/>
      <c r="P253" s="187"/>
      <c r="Q253" s="59"/>
      <c r="R253" s="59"/>
      <c r="S253" s="59"/>
      <c r="T253" s="59"/>
      <c r="U253" s="59"/>
      <c r="V253" s="59"/>
      <c r="W253" s="59"/>
      <c r="X253" s="59"/>
      <c r="Y253" s="59"/>
      <c r="Z253" s="59"/>
      <c r="AA253" s="59"/>
    </row>
    <row r="254" spans="1:27" ht="28" customHeight="1" x14ac:dyDescent="0.25">
      <c r="A254" s="282"/>
      <c r="B254" s="300"/>
      <c r="C254" s="284"/>
      <c r="D254" s="283"/>
      <c r="E254" s="283"/>
      <c r="F254" s="283"/>
      <c r="G254" s="283"/>
      <c r="H254" s="284"/>
      <c r="I254" s="285"/>
      <c r="J254" s="285"/>
      <c r="K254" s="286"/>
      <c r="L254" s="287"/>
      <c r="M254" s="267"/>
      <c r="N254" s="265"/>
      <c r="O254" s="294"/>
      <c r="P254" s="236"/>
      <c r="Q254" s="236"/>
      <c r="R254" s="236"/>
      <c r="S254" s="236"/>
      <c r="T254" s="236"/>
      <c r="U254" s="236"/>
      <c r="V254" s="236"/>
      <c r="W254" s="59"/>
      <c r="X254" s="59"/>
      <c r="Y254" s="59"/>
      <c r="Z254" s="59"/>
      <c r="AA254" s="59"/>
    </row>
    <row r="255" spans="1:27" ht="28" customHeight="1" x14ac:dyDescent="0.25">
      <c r="A255" s="282"/>
      <c r="B255" s="300"/>
      <c r="C255" s="284"/>
      <c r="D255" s="283"/>
      <c r="E255" s="283"/>
      <c r="F255" s="283"/>
      <c r="G255" s="283"/>
      <c r="H255" s="284"/>
      <c r="I255" s="285"/>
      <c r="J255" s="285"/>
      <c r="K255" s="286"/>
      <c r="L255" s="287"/>
      <c r="M255" s="267"/>
      <c r="N255" s="265"/>
      <c r="O255" s="27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  <c r="AA255" s="59"/>
    </row>
    <row r="256" spans="1:27" ht="28" customHeight="1" x14ac:dyDescent="0.25">
      <c r="A256" s="282"/>
      <c r="B256" s="300"/>
      <c r="C256" s="284"/>
      <c r="D256" s="283"/>
      <c r="E256" s="283"/>
      <c r="F256" s="283"/>
      <c r="G256" s="283"/>
      <c r="H256" s="284"/>
      <c r="I256" s="285"/>
      <c r="J256" s="285"/>
      <c r="K256" s="286"/>
      <c r="L256" s="287"/>
      <c r="M256" s="267"/>
      <c r="N256" s="265"/>
      <c r="O256" s="27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  <c r="AA256" s="59"/>
    </row>
    <row r="257" spans="1:27" ht="28" customHeight="1" x14ac:dyDescent="0.25">
      <c r="A257" s="282"/>
      <c r="B257" s="269"/>
      <c r="C257" s="284"/>
      <c r="D257" s="283"/>
      <c r="E257" s="283"/>
      <c r="F257" s="283"/>
      <c r="G257" s="283"/>
      <c r="H257" s="284"/>
      <c r="I257" s="285"/>
      <c r="J257" s="285"/>
      <c r="K257" s="286"/>
      <c r="L257" s="287"/>
      <c r="M257" s="267"/>
      <c r="N257" s="265"/>
      <c r="O257" s="27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  <c r="AA257" s="59"/>
    </row>
    <row r="258" spans="1:27" ht="28" customHeight="1" x14ac:dyDescent="0.25">
      <c r="A258" s="282"/>
      <c r="B258" s="269"/>
      <c r="C258" s="284"/>
      <c r="D258" s="283"/>
      <c r="E258" s="283"/>
      <c r="F258" s="283"/>
      <c r="G258" s="283"/>
      <c r="H258" s="284"/>
      <c r="I258" s="285"/>
      <c r="J258" s="285"/>
      <c r="K258" s="286"/>
      <c r="L258" s="287"/>
      <c r="M258" s="267"/>
      <c r="N258" s="265"/>
      <c r="O258" s="279"/>
      <c r="P258" s="187"/>
      <c r="Q258" s="59"/>
      <c r="R258" s="59"/>
      <c r="S258" s="59"/>
      <c r="T258" s="187"/>
      <c r="U258" s="59"/>
      <c r="V258" s="59"/>
      <c r="W258" s="59"/>
      <c r="X258" s="59"/>
      <c r="Y258" s="59"/>
      <c r="Z258" s="59"/>
      <c r="AA258" s="59"/>
    </row>
    <row r="259" spans="1:27" ht="28" customHeight="1" x14ac:dyDescent="0.25">
      <c r="A259" s="282"/>
      <c r="B259" s="269"/>
      <c r="C259" s="284"/>
      <c r="D259" s="283"/>
      <c r="E259" s="283"/>
      <c r="F259" s="283"/>
      <c r="G259" s="283"/>
      <c r="H259" s="284"/>
      <c r="I259" s="285"/>
      <c r="J259" s="285"/>
      <c r="K259" s="286"/>
      <c r="L259" s="287"/>
      <c r="M259" s="267"/>
      <c r="N259" s="265"/>
      <c r="O259" s="27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  <c r="AA259" s="59"/>
    </row>
    <row r="260" spans="1:27" ht="28" customHeight="1" x14ac:dyDescent="0.25">
      <c r="A260" s="282"/>
      <c r="B260" s="269"/>
      <c r="C260" s="284"/>
      <c r="D260" s="283"/>
      <c r="E260" s="283"/>
      <c r="F260" s="283"/>
      <c r="G260" s="283"/>
      <c r="H260" s="284"/>
      <c r="I260" s="285"/>
      <c r="J260" s="285"/>
      <c r="K260" s="286"/>
      <c r="L260" s="287"/>
      <c r="M260" s="267"/>
      <c r="N260" s="265"/>
      <c r="O260" s="279"/>
      <c r="P260" s="187"/>
      <c r="Q260" s="59"/>
      <c r="R260" s="59"/>
      <c r="S260" s="59"/>
      <c r="T260" s="187"/>
      <c r="U260" s="59"/>
      <c r="V260" s="59"/>
      <c r="W260" s="59"/>
      <c r="X260" s="59"/>
      <c r="Y260" s="59"/>
      <c r="Z260" s="59"/>
      <c r="AA260" s="59"/>
    </row>
    <row r="261" spans="1:27" ht="28" customHeight="1" x14ac:dyDescent="0.25">
      <c r="A261" s="282"/>
      <c r="B261" s="300"/>
      <c r="C261" s="284"/>
      <c r="D261" s="283"/>
      <c r="E261" s="283"/>
      <c r="F261" s="283"/>
      <c r="G261" s="283"/>
      <c r="H261" s="284"/>
      <c r="I261" s="285"/>
      <c r="J261" s="285"/>
      <c r="K261" s="286"/>
      <c r="L261" s="287"/>
      <c r="M261" s="267"/>
      <c r="N261" s="265"/>
      <c r="O261" s="279"/>
      <c r="P261" s="187"/>
      <c r="Q261" s="59"/>
      <c r="R261" s="59"/>
      <c r="S261" s="59"/>
      <c r="T261" s="59"/>
      <c r="U261" s="59"/>
      <c r="V261" s="59"/>
      <c r="W261" s="59"/>
      <c r="X261" s="59"/>
      <c r="Y261" s="59"/>
      <c r="Z261" s="59"/>
      <c r="AA261" s="59"/>
    </row>
    <row r="262" spans="1:27" ht="28" customHeight="1" x14ac:dyDescent="0.25">
      <c r="A262" s="282"/>
      <c r="B262" s="269"/>
      <c r="C262" s="284"/>
      <c r="D262" s="283"/>
      <c r="E262" s="283"/>
      <c r="F262" s="283"/>
      <c r="G262" s="283"/>
      <c r="H262" s="284"/>
      <c r="I262" s="285"/>
      <c r="J262" s="285"/>
      <c r="K262" s="286"/>
      <c r="L262" s="286"/>
      <c r="M262" s="265"/>
      <c r="N262" s="265"/>
      <c r="O262" s="27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  <c r="AA262" s="59"/>
    </row>
    <row r="263" spans="1:27" ht="28" customHeight="1" x14ac:dyDescent="0.25">
      <c r="A263" s="259"/>
      <c r="B263" s="260"/>
      <c r="C263" s="261"/>
      <c r="D263" s="262"/>
      <c r="E263" s="263"/>
      <c r="F263" s="264"/>
      <c r="G263" s="264"/>
      <c r="H263" s="295"/>
      <c r="I263" s="266"/>
      <c r="J263" s="296"/>
      <c r="K263" s="265"/>
      <c r="L263" s="265"/>
      <c r="M263" s="265"/>
      <c r="N263" s="265"/>
      <c r="O263" s="27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  <c r="AA263" s="59"/>
    </row>
    <row r="264" spans="1:27" ht="28" customHeight="1" x14ac:dyDescent="0.25">
      <c r="A264" s="269"/>
      <c r="B264" s="270"/>
      <c r="C264" s="271"/>
      <c r="D264" s="272"/>
      <c r="E264" s="273"/>
      <c r="F264" s="274"/>
      <c r="G264" s="274"/>
      <c r="H264" s="266"/>
      <c r="I264" s="266"/>
      <c r="J264" s="296"/>
      <c r="K264" s="265"/>
      <c r="L264" s="265"/>
      <c r="M264" s="265"/>
      <c r="N264" s="265"/>
      <c r="O264" s="27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  <c r="AA264" s="59"/>
    </row>
    <row r="265" spans="1:27" ht="28" customHeight="1" x14ac:dyDescent="0.25">
      <c r="A265" s="265"/>
      <c r="B265" s="269"/>
      <c r="C265" s="261"/>
      <c r="D265" s="275"/>
      <c r="E265" s="275"/>
      <c r="F265" s="275"/>
      <c r="G265" s="275"/>
      <c r="H265" s="299"/>
      <c r="I265" s="277"/>
      <c r="J265" s="277"/>
      <c r="K265" s="278"/>
      <c r="L265" s="278"/>
      <c r="M265" s="265"/>
      <c r="N265" s="265"/>
      <c r="O265" s="27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  <c r="AA265" s="59"/>
    </row>
    <row r="266" spans="1:27" ht="28" customHeight="1" x14ac:dyDescent="0.4">
      <c r="A266" s="280"/>
      <c r="B266" s="269"/>
      <c r="C266" s="261"/>
      <c r="D266" s="281"/>
      <c r="E266" s="281"/>
      <c r="F266" s="281"/>
      <c r="G266" s="281"/>
      <c r="H266" s="261"/>
      <c r="I266" s="269"/>
      <c r="J266" s="269"/>
      <c r="K266" s="269"/>
      <c r="L266" s="269"/>
      <c r="M266" s="267"/>
      <c r="N266" s="265"/>
      <c r="O266" s="279"/>
      <c r="P266" s="187"/>
      <c r="Q266" s="59"/>
      <c r="R266" s="59"/>
      <c r="S266" s="59"/>
      <c r="T266" s="59"/>
      <c r="U266" s="59"/>
      <c r="V266" s="59"/>
      <c r="W266" s="59"/>
      <c r="X266" s="59"/>
      <c r="Y266" s="59"/>
      <c r="Z266" s="59"/>
      <c r="AA266" s="59"/>
    </row>
    <row r="267" spans="1:27" ht="28" customHeight="1" x14ac:dyDescent="0.25">
      <c r="A267" s="282"/>
      <c r="B267" s="300"/>
      <c r="C267" s="284"/>
      <c r="D267" s="283"/>
      <c r="E267" s="283"/>
      <c r="F267" s="283"/>
      <c r="G267" s="283"/>
      <c r="H267" s="284"/>
      <c r="I267" s="285"/>
      <c r="J267" s="285"/>
      <c r="K267" s="286"/>
      <c r="L267" s="287"/>
      <c r="M267" s="267"/>
      <c r="N267" s="265"/>
      <c r="O267" s="294"/>
      <c r="P267" s="236"/>
      <c r="Q267" s="236"/>
      <c r="R267" s="236"/>
      <c r="S267" s="236"/>
      <c r="T267" s="236"/>
      <c r="U267" s="236"/>
      <c r="V267" s="236"/>
      <c r="W267" s="59"/>
      <c r="X267" s="59"/>
      <c r="Y267" s="59"/>
      <c r="Z267" s="59"/>
      <c r="AA267" s="59"/>
    </row>
    <row r="268" spans="1:27" ht="28" customHeight="1" x14ac:dyDescent="0.25">
      <c r="A268" s="282"/>
      <c r="B268" s="300"/>
      <c r="C268" s="284"/>
      <c r="D268" s="283"/>
      <c r="E268" s="283"/>
      <c r="F268" s="283"/>
      <c r="G268" s="283"/>
      <c r="H268" s="284"/>
      <c r="I268" s="285"/>
      <c r="J268" s="285"/>
      <c r="K268" s="286"/>
      <c r="L268" s="287"/>
      <c r="M268" s="267"/>
      <c r="N268" s="265"/>
      <c r="O268" s="27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  <c r="AA268" s="59"/>
    </row>
    <row r="269" spans="1:27" ht="28" customHeight="1" x14ac:dyDescent="0.25">
      <c r="A269" s="282"/>
      <c r="B269" s="300"/>
      <c r="C269" s="284"/>
      <c r="D269" s="283"/>
      <c r="E269" s="283"/>
      <c r="F269" s="283"/>
      <c r="G269" s="283"/>
      <c r="H269" s="284"/>
      <c r="I269" s="285"/>
      <c r="J269" s="285"/>
      <c r="K269" s="286"/>
      <c r="L269" s="287"/>
      <c r="M269" s="267"/>
      <c r="N269" s="265"/>
      <c r="O269" s="27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  <c r="AA269" s="59"/>
    </row>
    <row r="270" spans="1:27" ht="28" customHeight="1" x14ac:dyDescent="0.25">
      <c r="A270" s="282"/>
      <c r="B270" s="269"/>
      <c r="C270" s="284"/>
      <c r="D270" s="283"/>
      <c r="E270" s="283"/>
      <c r="F270" s="283"/>
      <c r="G270" s="283"/>
      <c r="H270" s="284"/>
      <c r="I270" s="285"/>
      <c r="J270" s="285"/>
      <c r="K270" s="286"/>
      <c r="L270" s="287"/>
      <c r="M270" s="267"/>
      <c r="N270" s="265"/>
      <c r="O270" s="27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  <c r="AA270" s="59"/>
    </row>
    <row r="271" spans="1:27" ht="28" customHeight="1" x14ac:dyDescent="0.25">
      <c r="A271" s="282"/>
      <c r="B271" s="269"/>
      <c r="C271" s="284"/>
      <c r="D271" s="283"/>
      <c r="E271" s="283"/>
      <c r="F271" s="283"/>
      <c r="G271" s="283"/>
      <c r="H271" s="284"/>
      <c r="I271" s="285"/>
      <c r="J271" s="285"/>
      <c r="K271" s="286"/>
      <c r="L271" s="287"/>
      <c r="M271" s="267"/>
      <c r="N271" s="265"/>
      <c r="O271" s="279"/>
      <c r="P271" s="187"/>
      <c r="Q271" s="59"/>
      <c r="R271" s="59"/>
      <c r="S271" s="59"/>
      <c r="T271" s="187"/>
      <c r="U271" s="59"/>
      <c r="V271" s="59"/>
      <c r="W271" s="59"/>
      <c r="X271" s="59"/>
      <c r="Y271" s="59"/>
      <c r="Z271" s="59"/>
      <c r="AA271" s="59"/>
    </row>
    <row r="272" spans="1:27" ht="28" customHeight="1" x14ac:dyDescent="0.25">
      <c r="A272" s="282"/>
      <c r="B272" s="269"/>
      <c r="C272" s="284"/>
      <c r="D272" s="283"/>
      <c r="E272" s="283"/>
      <c r="F272" s="283"/>
      <c r="G272" s="283"/>
      <c r="H272" s="284"/>
      <c r="I272" s="285"/>
      <c r="J272" s="285"/>
      <c r="K272" s="286"/>
      <c r="L272" s="287"/>
      <c r="M272" s="267"/>
      <c r="N272" s="265"/>
      <c r="O272" s="27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  <c r="AA272" s="59"/>
    </row>
    <row r="273" spans="1:27" ht="28" customHeight="1" x14ac:dyDescent="0.25">
      <c r="A273" s="282"/>
      <c r="B273" s="269"/>
      <c r="C273" s="284"/>
      <c r="D273" s="283"/>
      <c r="E273" s="283"/>
      <c r="F273" s="283"/>
      <c r="G273" s="283"/>
      <c r="H273" s="284"/>
      <c r="I273" s="285"/>
      <c r="J273" s="285"/>
      <c r="K273" s="286"/>
      <c r="L273" s="287"/>
      <c r="M273" s="267"/>
      <c r="N273" s="265"/>
      <c r="O273" s="279"/>
      <c r="P273" s="187"/>
      <c r="Q273" s="59"/>
      <c r="R273" s="59"/>
      <c r="S273" s="59"/>
      <c r="T273" s="187"/>
      <c r="U273" s="59"/>
      <c r="V273" s="59"/>
      <c r="W273" s="59"/>
      <c r="X273" s="59"/>
      <c r="Y273" s="59"/>
      <c r="Z273" s="59"/>
      <c r="AA273" s="59"/>
    </row>
    <row r="274" spans="1:27" ht="28" customHeight="1" x14ac:dyDescent="0.25">
      <c r="A274" s="282"/>
      <c r="B274" s="300"/>
      <c r="C274" s="284"/>
      <c r="D274" s="283"/>
      <c r="E274" s="283"/>
      <c r="F274" s="283"/>
      <c r="G274" s="283"/>
      <c r="H274" s="284"/>
      <c r="I274" s="285"/>
      <c r="J274" s="285"/>
      <c r="K274" s="286"/>
      <c r="L274" s="287"/>
      <c r="M274" s="267"/>
      <c r="N274" s="265"/>
      <c r="O274" s="279"/>
      <c r="P274" s="187"/>
      <c r="Q274" s="59"/>
      <c r="R274" s="59"/>
      <c r="S274" s="59"/>
      <c r="T274" s="59"/>
      <c r="U274" s="59"/>
      <c r="V274" s="59"/>
      <c r="W274" s="59"/>
      <c r="X274" s="59"/>
      <c r="Y274" s="59"/>
      <c r="Z274" s="59"/>
      <c r="AA274" s="59"/>
    </row>
    <row r="275" spans="1:27" ht="28" customHeight="1" x14ac:dyDescent="0.25">
      <c r="A275" s="282"/>
      <c r="B275" s="269"/>
      <c r="C275" s="284"/>
      <c r="D275" s="283"/>
      <c r="E275" s="283"/>
      <c r="F275" s="283"/>
      <c r="G275" s="283"/>
      <c r="H275" s="284"/>
      <c r="I275" s="285"/>
      <c r="J275" s="285"/>
      <c r="K275" s="286"/>
      <c r="L275" s="286"/>
      <c r="M275" s="265"/>
      <c r="N275" s="265"/>
      <c r="O275" s="27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  <c r="AA275" s="59"/>
    </row>
    <row r="276" spans="1:27" ht="28" customHeight="1" x14ac:dyDescent="0.25">
      <c r="A276" s="301"/>
      <c r="B276" s="301"/>
      <c r="C276" s="273"/>
      <c r="D276" s="301"/>
      <c r="E276" s="301"/>
      <c r="F276" s="301"/>
      <c r="G276" s="301"/>
      <c r="H276" s="301"/>
      <c r="I276" s="265"/>
      <c r="J276" s="265"/>
      <c r="K276" s="265"/>
      <c r="L276" s="265"/>
      <c r="M276" s="265"/>
      <c r="N276" s="265"/>
      <c r="O276" s="279"/>
      <c r="P276" s="59"/>
      <c r="Q276" s="59"/>
      <c r="R276" s="59"/>
      <c r="S276" s="59"/>
      <c r="T276" s="59"/>
      <c r="U276" s="59"/>
      <c r="V276" s="59"/>
    </row>
    <row r="277" spans="1:27" ht="28" customHeight="1" x14ac:dyDescent="0.25">
      <c r="A277" s="301"/>
      <c r="B277" s="301"/>
      <c r="C277" s="273"/>
      <c r="D277" s="301"/>
      <c r="E277" s="301"/>
      <c r="F277" s="301"/>
      <c r="G277" s="301"/>
      <c r="H277" s="301"/>
      <c r="I277" s="265"/>
      <c r="J277" s="265"/>
      <c r="K277" s="265"/>
      <c r="L277" s="265"/>
      <c r="M277" s="265"/>
      <c r="N277" s="265"/>
      <c r="O277" s="279"/>
      <c r="P277" s="59"/>
      <c r="Q277" s="59"/>
      <c r="R277" s="59"/>
      <c r="S277" s="59"/>
      <c r="T277" s="59"/>
      <c r="U277" s="59"/>
      <c r="V277" s="59"/>
    </row>
    <row r="278" spans="1:27" ht="28" customHeight="1" x14ac:dyDescent="0.25">
      <c r="A278" s="301"/>
      <c r="B278" s="301"/>
      <c r="C278" s="273"/>
      <c r="D278" s="301"/>
      <c r="E278" s="301"/>
      <c r="F278" s="301"/>
      <c r="G278" s="301"/>
      <c r="H278" s="301"/>
      <c r="I278" s="265"/>
      <c r="J278" s="265"/>
      <c r="K278" s="265"/>
      <c r="L278" s="265"/>
      <c r="M278" s="265"/>
      <c r="N278" s="265"/>
      <c r="O278" s="279"/>
      <c r="P278" s="59"/>
      <c r="Q278" s="59"/>
      <c r="R278" s="59"/>
      <c r="S278" s="59"/>
      <c r="T278" s="59"/>
      <c r="U278" s="59"/>
      <c r="V278" s="59"/>
    </row>
    <row r="279" spans="1:27" ht="28" customHeight="1" x14ac:dyDescent="0.25">
      <c r="A279" s="301"/>
      <c r="B279" s="301"/>
      <c r="C279" s="273"/>
      <c r="D279" s="301"/>
      <c r="E279" s="301"/>
      <c r="F279" s="301"/>
      <c r="G279" s="301"/>
      <c r="H279" s="301"/>
      <c r="I279" s="265"/>
      <c r="J279" s="265"/>
      <c r="K279" s="265"/>
      <c r="L279" s="265"/>
      <c r="M279" s="265"/>
      <c r="N279" s="265"/>
      <c r="O279" s="279"/>
      <c r="P279" s="59"/>
      <c r="Q279" s="59"/>
      <c r="R279" s="59"/>
      <c r="S279" s="59"/>
      <c r="T279" s="59"/>
      <c r="U279" s="59"/>
      <c r="V279" s="59"/>
    </row>
    <row r="280" spans="1:27" ht="28" customHeight="1" x14ac:dyDescent="0.25">
      <c r="A280" s="301"/>
      <c r="B280" s="301"/>
      <c r="C280" s="273"/>
      <c r="D280" s="301"/>
      <c r="E280" s="301"/>
      <c r="F280" s="301"/>
      <c r="G280" s="301"/>
      <c r="H280" s="301"/>
      <c r="I280" s="265"/>
      <c r="J280" s="265"/>
      <c r="K280" s="265"/>
      <c r="L280" s="265"/>
      <c r="M280" s="265"/>
      <c r="N280" s="265"/>
      <c r="O280" s="279"/>
      <c r="P280" s="59"/>
      <c r="Q280" s="59"/>
      <c r="R280" s="59"/>
      <c r="S280" s="59"/>
      <c r="T280" s="59"/>
      <c r="U280" s="59"/>
      <c r="V280" s="59"/>
    </row>
    <row r="281" spans="1:27" ht="28" customHeight="1" x14ac:dyDescent="0.25">
      <c r="A281" s="301"/>
      <c r="B281" s="301"/>
      <c r="C281" s="273"/>
      <c r="D281" s="301"/>
      <c r="E281" s="301"/>
      <c r="F281" s="301"/>
      <c r="G281" s="301"/>
      <c r="H281" s="301"/>
      <c r="I281" s="265"/>
      <c r="J281" s="265"/>
      <c r="K281" s="265"/>
      <c r="L281" s="265"/>
      <c r="M281" s="265"/>
      <c r="N281" s="265"/>
      <c r="O281" s="279"/>
      <c r="P281" s="59"/>
      <c r="Q281" s="59"/>
      <c r="R281" s="59"/>
      <c r="S281" s="59"/>
      <c r="T281" s="59"/>
      <c r="U281" s="59"/>
      <c r="V281" s="59"/>
    </row>
    <row r="282" spans="1:27" ht="28" customHeight="1" x14ac:dyDescent="0.25">
      <c r="A282" s="301"/>
      <c r="B282" s="301"/>
      <c r="C282" s="273"/>
      <c r="D282" s="301"/>
      <c r="E282" s="301"/>
      <c r="F282" s="301"/>
      <c r="G282" s="301"/>
      <c r="H282" s="301"/>
      <c r="I282" s="265"/>
      <c r="J282" s="265"/>
      <c r="K282" s="265"/>
      <c r="L282" s="265"/>
      <c r="M282" s="265"/>
      <c r="N282" s="265"/>
      <c r="O282" s="279"/>
      <c r="P282" s="59"/>
      <c r="Q282" s="59"/>
      <c r="R282" s="59"/>
      <c r="S282" s="59"/>
      <c r="T282" s="59"/>
      <c r="U282" s="59"/>
      <c r="V282" s="59"/>
    </row>
    <row r="283" spans="1:27" ht="28" customHeight="1" x14ac:dyDescent="0.25">
      <c r="A283" s="301"/>
      <c r="B283" s="301"/>
      <c r="C283" s="273"/>
      <c r="D283" s="301"/>
      <c r="E283" s="301"/>
      <c r="F283" s="301"/>
      <c r="G283" s="301"/>
      <c r="H283" s="301"/>
      <c r="I283" s="265"/>
      <c r="J283" s="265"/>
      <c r="K283" s="265"/>
      <c r="L283" s="265"/>
      <c r="M283" s="265"/>
      <c r="N283" s="265"/>
      <c r="O283" s="279"/>
      <c r="P283" s="59"/>
      <c r="Q283" s="59"/>
      <c r="R283" s="59"/>
      <c r="S283" s="59"/>
      <c r="T283" s="59"/>
      <c r="U283" s="59"/>
      <c r="V283" s="59"/>
    </row>
    <row r="284" spans="1:27" ht="28" customHeight="1" x14ac:dyDescent="0.25">
      <c r="A284" s="301"/>
      <c r="B284" s="301"/>
      <c r="C284" s="273"/>
      <c r="D284" s="301"/>
      <c r="E284" s="301"/>
      <c r="F284" s="301"/>
      <c r="G284" s="301"/>
      <c r="H284" s="301"/>
      <c r="I284" s="265"/>
      <c r="J284" s="265"/>
      <c r="K284" s="265"/>
      <c r="L284" s="265"/>
      <c r="M284" s="265"/>
      <c r="N284" s="265"/>
      <c r="O284" s="279"/>
      <c r="P284" s="59"/>
      <c r="Q284" s="59"/>
      <c r="R284" s="59"/>
      <c r="S284" s="59"/>
      <c r="T284" s="59"/>
      <c r="U284" s="59"/>
      <c r="V284" s="59"/>
    </row>
    <row r="285" spans="1:27" ht="28" customHeight="1" x14ac:dyDescent="0.25">
      <c r="A285" s="301"/>
      <c r="B285" s="301"/>
      <c r="C285" s="273"/>
      <c r="D285" s="301"/>
      <c r="E285" s="301"/>
      <c r="F285" s="301"/>
      <c r="G285" s="301"/>
      <c r="H285" s="301"/>
      <c r="I285" s="265"/>
      <c r="J285" s="265"/>
      <c r="K285" s="265"/>
      <c r="L285" s="265"/>
      <c r="M285" s="265"/>
      <c r="N285" s="265"/>
      <c r="O285" s="279"/>
      <c r="P285" s="59"/>
      <c r="Q285" s="59"/>
      <c r="R285" s="59"/>
      <c r="S285" s="59"/>
      <c r="T285" s="59"/>
      <c r="U285" s="59"/>
      <c r="V285" s="59"/>
    </row>
    <row r="286" spans="1:27" ht="28" customHeight="1" x14ac:dyDescent="0.25">
      <c r="A286" s="301"/>
      <c r="B286" s="301"/>
      <c r="C286" s="273"/>
      <c r="D286" s="301"/>
      <c r="E286" s="301"/>
      <c r="F286" s="301"/>
      <c r="G286" s="301"/>
      <c r="H286" s="301"/>
      <c r="I286" s="265"/>
      <c r="J286" s="265"/>
      <c r="K286" s="265"/>
      <c r="L286" s="265"/>
      <c r="M286" s="265"/>
      <c r="N286" s="265"/>
      <c r="O286" s="279"/>
      <c r="P286" s="59"/>
      <c r="Q286" s="59"/>
      <c r="R286" s="59"/>
      <c r="S286" s="59"/>
      <c r="T286" s="59"/>
      <c r="U286" s="59"/>
      <c r="V286" s="59"/>
    </row>
    <row r="287" spans="1:27" ht="28" customHeight="1" x14ac:dyDescent="0.25">
      <c r="A287" s="301"/>
      <c r="B287" s="301"/>
      <c r="C287" s="273"/>
      <c r="D287" s="301"/>
      <c r="E287" s="301"/>
      <c r="F287" s="301"/>
      <c r="G287" s="301"/>
      <c r="H287" s="301"/>
      <c r="I287" s="265"/>
      <c r="J287" s="265"/>
      <c r="K287" s="265"/>
      <c r="L287" s="265"/>
      <c r="M287" s="265"/>
      <c r="N287" s="265"/>
      <c r="O287" s="279"/>
      <c r="P287" s="59"/>
      <c r="Q287" s="59"/>
      <c r="R287" s="59"/>
      <c r="S287" s="59"/>
      <c r="T287" s="59"/>
      <c r="U287" s="59"/>
      <c r="V287" s="59"/>
    </row>
    <row r="288" spans="1:27" ht="28" customHeight="1" x14ac:dyDescent="0.25">
      <c r="C288" s="188"/>
      <c r="I288" s="59"/>
      <c r="J288" s="59"/>
      <c r="K288" s="59"/>
      <c r="L288" s="59"/>
      <c r="M288" s="59"/>
      <c r="N288" s="59"/>
      <c r="P288" s="59"/>
      <c r="Q288" s="59"/>
      <c r="R288" s="59"/>
      <c r="S288" s="59"/>
      <c r="T288" s="59"/>
      <c r="U288" s="59"/>
      <c r="V288" s="59"/>
    </row>
    <row r="289" spans="3:22" ht="28" customHeight="1" x14ac:dyDescent="0.25">
      <c r="C289" s="188"/>
      <c r="I289" s="59"/>
      <c r="J289" s="59"/>
      <c r="K289" s="59"/>
      <c r="L289" s="59"/>
      <c r="M289" s="59"/>
      <c r="N289" s="59"/>
      <c r="P289" s="59"/>
      <c r="Q289" s="59"/>
      <c r="R289" s="59"/>
      <c r="S289" s="59"/>
      <c r="T289" s="59"/>
      <c r="U289" s="59"/>
      <c r="V289" s="59"/>
    </row>
    <row r="290" spans="3:22" ht="28" customHeight="1" x14ac:dyDescent="0.25">
      <c r="C290" s="188"/>
      <c r="I290" s="59"/>
      <c r="J290" s="59"/>
      <c r="K290" s="59"/>
      <c r="L290" s="59"/>
      <c r="M290" s="59"/>
      <c r="N290" s="59"/>
      <c r="P290" s="59"/>
      <c r="Q290" s="59"/>
      <c r="R290" s="59"/>
      <c r="S290" s="59"/>
      <c r="T290" s="59"/>
      <c r="U290" s="59"/>
      <c r="V290" s="59"/>
    </row>
    <row r="291" spans="3:22" ht="28" customHeight="1" x14ac:dyDescent="0.25">
      <c r="C291" s="188"/>
      <c r="I291" s="59"/>
      <c r="J291" s="59"/>
      <c r="K291" s="59"/>
      <c r="L291" s="59"/>
      <c r="M291" s="59"/>
      <c r="N291" s="59"/>
      <c r="P291" s="59"/>
      <c r="Q291" s="59"/>
      <c r="R291" s="59"/>
      <c r="S291" s="59"/>
      <c r="T291" s="59"/>
      <c r="U291" s="59"/>
      <c r="V291" s="59"/>
    </row>
    <row r="292" spans="3:22" ht="28" customHeight="1" x14ac:dyDescent="0.25">
      <c r="C292" s="188"/>
      <c r="I292" s="59"/>
      <c r="J292" s="59"/>
      <c r="K292" s="59"/>
      <c r="L292" s="59"/>
      <c r="M292" s="59"/>
      <c r="N292" s="59"/>
      <c r="P292" s="59"/>
      <c r="Q292" s="59"/>
      <c r="R292" s="59"/>
      <c r="S292" s="59"/>
      <c r="T292" s="59"/>
      <c r="U292" s="59"/>
      <c r="V292" s="59"/>
    </row>
    <row r="293" spans="3:22" ht="28" customHeight="1" x14ac:dyDescent="0.25">
      <c r="C293" s="188"/>
      <c r="I293" s="59"/>
      <c r="J293" s="59"/>
      <c r="K293" s="59"/>
      <c r="L293" s="59"/>
      <c r="M293" s="59"/>
      <c r="N293" s="59"/>
      <c r="P293" s="59"/>
      <c r="Q293" s="59"/>
      <c r="R293" s="59"/>
      <c r="S293" s="59"/>
      <c r="T293" s="59"/>
      <c r="U293" s="59"/>
      <c r="V293" s="59"/>
    </row>
    <row r="294" spans="3:22" ht="28" customHeight="1" x14ac:dyDescent="0.25">
      <c r="C294" s="188"/>
      <c r="I294" s="59"/>
      <c r="J294" s="59"/>
      <c r="K294" s="59"/>
      <c r="L294" s="59"/>
      <c r="M294" s="59"/>
      <c r="N294" s="59"/>
      <c r="P294" s="59"/>
      <c r="Q294" s="59"/>
      <c r="R294" s="59"/>
      <c r="S294" s="59"/>
      <c r="T294" s="59"/>
      <c r="U294" s="59"/>
      <c r="V294" s="59"/>
    </row>
    <row r="295" spans="3:22" ht="28" customHeight="1" x14ac:dyDescent="0.25">
      <c r="C295" s="188"/>
      <c r="I295" s="59"/>
      <c r="J295" s="59"/>
      <c r="K295" s="59"/>
      <c r="L295" s="59"/>
      <c r="M295" s="59"/>
      <c r="N295" s="59"/>
      <c r="P295" s="59"/>
      <c r="Q295" s="59"/>
      <c r="R295" s="59"/>
      <c r="S295" s="59"/>
      <c r="T295" s="59"/>
      <c r="U295" s="59"/>
      <c r="V295" s="59"/>
    </row>
    <row r="296" spans="3:22" ht="28" customHeight="1" x14ac:dyDescent="0.25">
      <c r="C296" s="188"/>
      <c r="I296" s="59"/>
      <c r="J296" s="59"/>
      <c r="K296" s="59"/>
      <c r="L296" s="59"/>
      <c r="M296" s="59"/>
      <c r="N296" s="59"/>
      <c r="P296" s="59"/>
      <c r="Q296" s="59"/>
      <c r="R296" s="59"/>
      <c r="S296" s="59"/>
      <c r="T296" s="59"/>
      <c r="U296" s="59"/>
      <c r="V296" s="59"/>
    </row>
    <row r="297" spans="3:22" ht="28" customHeight="1" x14ac:dyDescent="0.25">
      <c r="C297" s="188"/>
      <c r="I297" s="59"/>
      <c r="J297" s="59"/>
      <c r="K297" s="59"/>
      <c r="L297" s="59"/>
      <c r="M297" s="59"/>
      <c r="N297" s="59"/>
      <c r="P297" s="59"/>
      <c r="Q297" s="59"/>
      <c r="R297" s="59"/>
      <c r="S297" s="59"/>
      <c r="T297" s="59"/>
      <c r="U297" s="59"/>
      <c r="V297" s="59"/>
    </row>
    <row r="298" spans="3:22" ht="28" customHeight="1" x14ac:dyDescent="0.25">
      <c r="C298" s="188"/>
      <c r="I298" s="59"/>
      <c r="J298" s="59"/>
      <c r="K298" s="59"/>
      <c r="L298" s="59"/>
      <c r="M298" s="59"/>
      <c r="N298" s="59"/>
      <c r="P298" s="59"/>
      <c r="Q298" s="59"/>
      <c r="R298" s="59"/>
      <c r="S298" s="59"/>
      <c r="T298" s="59"/>
      <c r="U298" s="59"/>
      <c r="V298" s="59"/>
    </row>
    <row r="299" spans="3:22" ht="28" customHeight="1" x14ac:dyDescent="0.25">
      <c r="C299" s="188"/>
      <c r="I299" s="59"/>
      <c r="J299" s="59"/>
      <c r="K299" s="59"/>
      <c r="L299" s="59"/>
      <c r="M299" s="59"/>
      <c r="N299" s="59"/>
      <c r="P299" s="59"/>
      <c r="Q299" s="59"/>
      <c r="R299" s="59"/>
      <c r="S299" s="59"/>
      <c r="T299" s="59"/>
      <c r="U299" s="59"/>
      <c r="V299" s="59"/>
    </row>
    <row r="300" spans="3:22" ht="28" customHeight="1" x14ac:dyDescent="0.25">
      <c r="C300" s="188"/>
      <c r="I300" s="59"/>
      <c r="J300" s="59"/>
      <c r="K300" s="59"/>
      <c r="L300" s="59"/>
      <c r="M300" s="59"/>
      <c r="N300" s="59"/>
      <c r="P300" s="59"/>
      <c r="Q300" s="59"/>
      <c r="R300" s="59"/>
      <c r="S300" s="59"/>
      <c r="T300" s="59"/>
      <c r="U300" s="59"/>
      <c r="V300" s="59"/>
    </row>
    <row r="301" spans="3:22" ht="28" customHeight="1" x14ac:dyDescent="0.25">
      <c r="C301" s="188"/>
      <c r="I301" s="59"/>
      <c r="J301" s="59"/>
      <c r="K301" s="59"/>
      <c r="L301" s="59"/>
      <c r="M301" s="59"/>
      <c r="N301" s="59"/>
      <c r="P301" s="59"/>
      <c r="Q301" s="59"/>
      <c r="R301" s="59"/>
      <c r="S301" s="59"/>
      <c r="T301" s="59"/>
      <c r="U301" s="59"/>
      <c r="V301" s="59"/>
    </row>
    <row r="302" spans="3:22" ht="28" customHeight="1" x14ac:dyDescent="0.25">
      <c r="C302" s="188"/>
      <c r="I302" s="59"/>
      <c r="J302" s="59"/>
      <c r="K302" s="59"/>
      <c r="L302" s="59"/>
      <c r="M302" s="59"/>
      <c r="N302" s="59"/>
      <c r="P302" s="59"/>
      <c r="Q302" s="59"/>
      <c r="R302" s="59"/>
      <c r="S302" s="59"/>
      <c r="T302" s="59"/>
      <c r="U302" s="59"/>
      <c r="V302" s="59"/>
    </row>
    <row r="303" spans="3:22" ht="28" customHeight="1" x14ac:dyDescent="0.25">
      <c r="C303" s="188"/>
      <c r="I303" s="59"/>
      <c r="J303" s="59"/>
      <c r="K303" s="59"/>
      <c r="L303" s="59"/>
      <c r="M303" s="59"/>
      <c r="N303" s="59"/>
      <c r="P303" s="59"/>
      <c r="Q303" s="59"/>
      <c r="R303" s="59"/>
      <c r="S303" s="59"/>
      <c r="T303" s="59"/>
      <c r="U303" s="59"/>
      <c r="V303" s="59"/>
    </row>
    <row r="304" spans="3:22" ht="28" customHeight="1" x14ac:dyDescent="0.25">
      <c r="C304" s="188"/>
      <c r="I304" s="59"/>
      <c r="J304" s="59"/>
      <c r="K304" s="59"/>
      <c r="L304" s="59"/>
      <c r="M304" s="59"/>
      <c r="N304" s="59"/>
      <c r="P304" s="59"/>
      <c r="Q304" s="59"/>
      <c r="R304" s="59"/>
      <c r="S304" s="59"/>
      <c r="T304" s="59"/>
      <c r="U304" s="59"/>
      <c r="V304" s="59"/>
    </row>
    <row r="305" spans="3:22" ht="28" customHeight="1" x14ac:dyDescent="0.25">
      <c r="C305" s="188"/>
      <c r="I305" s="59"/>
      <c r="J305" s="59"/>
      <c r="K305" s="59"/>
      <c r="L305" s="59"/>
      <c r="M305" s="59"/>
      <c r="N305" s="59"/>
      <c r="P305" s="59"/>
      <c r="Q305" s="59"/>
      <c r="R305" s="59"/>
      <c r="S305" s="59"/>
      <c r="T305" s="59"/>
      <c r="U305" s="59"/>
      <c r="V305" s="59"/>
    </row>
    <row r="306" spans="3:22" ht="28" customHeight="1" x14ac:dyDescent="0.25">
      <c r="C306" s="188"/>
      <c r="I306" s="59"/>
      <c r="J306" s="59"/>
      <c r="K306" s="59"/>
      <c r="L306" s="59"/>
      <c r="M306" s="59"/>
      <c r="N306" s="59"/>
      <c r="P306" s="59"/>
      <c r="Q306" s="59"/>
      <c r="R306" s="59"/>
      <c r="S306" s="59"/>
      <c r="T306" s="59"/>
      <c r="U306" s="59"/>
      <c r="V306" s="59"/>
    </row>
    <row r="307" spans="3:22" ht="28" customHeight="1" x14ac:dyDescent="0.25">
      <c r="C307" s="188"/>
      <c r="I307" s="59"/>
      <c r="J307" s="59"/>
      <c r="K307" s="59"/>
      <c r="L307" s="59"/>
      <c r="M307" s="59"/>
      <c r="N307" s="59"/>
      <c r="P307" s="59"/>
      <c r="Q307" s="59"/>
      <c r="R307" s="59"/>
      <c r="S307" s="59"/>
      <c r="T307" s="59"/>
      <c r="U307" s="59"/>
      <c r="V307" s="59"/>
    </row>
    <row r="308" spans="3:22" ht="28" customHeight="1" x14ac:dyDescent="0.25">
      <c r="C308" s="188"/>
      <c r="I308" s="59"/>
      <c r="J308" s="59"/>
      <c r="K308" s="59"/>
      <c r="L308" s="59"/>
      <c r="N308" s="59"/>
    </row>
    <row r="309" spans="3:22" ht="28" customHeight="1" x14ac:dyDescent="0.25">
      <c r="C309" s="188"/>
      <c r="I309" s="59"/>
      <c r="J309" s="59"/>
      <c r="K309" s="59"/>
      <c r="L309" s="59"/>
      <c r="N309" s="59"/>
    </row>
    <row r="310" spans="3:22" ht="28" customHeight="1" x14ac:dyDescent="0.25">
      <c r="C310" s="188"/>
      <c r="I310" s="59"/>
      <c r="J310" s="59"/>
      <c r="K310" s="59"/>
      <c r="L310" s="59"/>
      <c r="N310" s="59"/>
    </row>
    <row r="311" spans="3:22" ht="28" customHeight="1" x14ac:dyDescent="0.25">
      <c r="C311" s="188"/>
      <c r="I311" s="59"/>
      <c r="J311" s="59"/>
      <c r="K311" s="59"/>
      <c r="L311" s="59"/>
      <c r="N311" s="59"/>
    </row>
    <row r="312" spans="3:22" ht="28" customHeight="1" x14ac:dyDescent="0.25">
      <c r="C312" s="188"/>
      <c r="I312" s="59"/>
      <c r="J312" s="59"/>
      <c r="K312" s="59"/>
      <c r="L312" s="59"/>
      <c r="N312" s="59"/>
    </row>
    <row r="313" spans="3:22" ht="28" customHeight="1" x14ac:dyDescent="0.25">
      <c r="C313" s="188"/>
      <c r="I313" s="59"/>
      <c r="J313" s="59"/>
      <c r="K313" s="59"/>
      <c r="L313" s="59"/>
      <c r="N313" s="59"/>
    </row>
    <row r="314" spans="3:22" ht="28" customHeight="1" x14ac:dyDescent="0.25">
      <c r="C314" s="188"/>
      <c r="I314" s="59"/>
      <c r="J314" s="59"/>
      <c r="K314" s="59"/>
      <c r="L314" s="59"/>
      <c r="N314" s="59"/>
    </row>
    <row r="315" spans="3:22" ht="28" customHeight="1" x14ac:dyDescent="0.25">
      <c r="C315" s="188"/>
      <c r="I315" s="59"/>
      <c r="J315" s="59"/>
      <c r="K315" s="59"/>
      <c r="L315" s="59"/>
      <c r="N315" s="59"/>
    </row>
    <row r="316" spans="3:22" ht="28" customHeight="1" x14ac:dyDescent="0.25">
      <c r="C316" s="188"/>
      <c r="I316" s="59"/>
      <c r="J316" s="59"/>
      <c r="K316" s="59"/>
      <c r="L316" s="59"/>
      <c r="N316" s="59"/>
    </row>
    <row r="317" spans="3:22" ht="28" customHeight="1" x14ac:dyDescent="0.25">
      <c r="C317" s="188"/>
      <c r="I317" s="59"/>
      <c r="J317" s="59"/>
      <c r="K317" s="59"/>
      <c r="L317" s="59"/>
      <c r="N317" s="59"/>
    </row>
    <row r="318" spans="3:22" ht="28" customHeight="1" x14ac:dyDescent="0.25">
      <c r="C318" s="188"/>
      <c r="I318" s="59"/>
      <c r="J318" s="59"/>
      <c r="K318" s="59"/>
      <c r="L318" s="59"/>
      <c r="N318" s="59"/>
    </row>
    <row r="319" spans="3:22" ht="28" customHeight="1" x14ac:dyDescent="0.25">
      <c r="C319" s="188"/>
      <c r="I319" s="59"/>
      <c r="J319" s="59"/>
      <c r="K319" s="59"/>
      <c r="L319" s="59"/>
      <c r="N319" s="59"/>
    </row>
    <row r="320" spans="3:22" ht="28" customHeight="1" x14ac:dyDescent="0.25">
      <c r="C320" s="188"/>
      <c r="I320" s="59"/>
      <c r="J320" s="59"/>
      <c r="K320" s="59"/>
      <c r="L320" s="59"/>
      <c r="N320" s="59"/>
    </row>
    <row r="321" spans="3:14" ht="28" customHeight="1" x14ac:dyDescent="0.25">
      <c r="C321" s="188"/>
      <c r="I321" s="59"/>
      <c r="J321" s="59"/>
      <c r="K321" s="59"/>
      <c r="L321" s="59"/>
      <c r="N321" s="59"/>
    </row>
    <row r="322" spans="3:14" ht="28" customHeight="1" x14ac:dyDescent="0.25">
      <c r="C322" s="188"/>
      <c r="I322" s="59"/>
      <c r="J322" s="59"/>
      <c r="K322" s="59"/>
      <c r="L322" s="59"/>
      <c r="N322" s="59"/>
    </row>
    <row r="323" spans="3:14" ht="28" customHeight="1" x14ac:dyDescent="0.25">
      <c r="C323" s="188"/>
      <c r="I323" s="59"/>
      <c r="J323" s="59"/>
      <c r="K323" s="59"/>
      <c r="L323" s="59"/>
      <c r="N323" s="59"/>
    </row>
    <row r="324" spans="3:14" ht="28" customHeight="1" x14ac:dyDescent="0.25">
      <c r="C324" s="188"/>
      <c r="I324" s="59"/>
      <c r="J324" s="59"/>
      <c r="K324" s="59"/>
      <c r="L324" s="59"/>
      <c r="N324" s="59"/>
    </row>
    <row r="325" spans="3:14" ht="28" customHeight="1" x14ac:dyDescent="0.25">
      <c r="C325" s="188"/>
      <c r="I325" s="59"/>
      <c r="J325" s="59"/>
      <c r="K325" s="59"/>
      <c r="L325" s="59"/>
      <c r="N325" s="59"/>
    </row>
    <row r="326" spans="3:14" ht="28" customHeight="1" x14ac:dyDescent="0.25">
      <c r="C326" s="188"/>
      <c r="I326" s="59"/>
      <c r="J326" s="59"/>
      <c r="K326" s="59"/>
      <c r="L326" s="59"/>
      <c r="N326" s="59"/>
    </row>
    <row r="327" spans="3:14" ht="28" customHeight="1" x14ac:dyDescent="0.25">
      <c r="C327" s="188"/>
      <c r="I327" s="59"/>
      <c r="J327" s="59"/>
      <c r="K327" s="59"/>
      <c r="L327" s="59"/>
      <c r="N327" s="59"/>
    </row>
    <row r="328" spans="3:14" ht="28" customHeight="1" x14ac:dyDescent="0.25">
      <c r="C328" s="188"/>
      <c r="I328" s="59"/>
      <c r="J328" s="59"/>
      <c r="K328" s="59"/>
      <c r="L328" s="59"/>
      <c r="N328" s="59"/>
    </row>
    <row r="329" spans="3:14" ht="28" customHeight="1" x14ac:dyDescent="0.25">
      <c r="C329" s="188"/>
      <c r="I329" s="59"/>
      <c r="J329" s="59"/>
      <c r="K329" s="59"/>
      <c r="L329" s="59"/>
      <c r="N329" s="59"/>
    </row>
    <row r="330" spans="3:14" ht="28" customHeight="1" x14ac:dyDescent="0.25">
      <c r="C330" s="188"/>
      <c r="I330" s="59"/>
      <c r="J330" s="59"/>
      <c r="K330" s="59"/>
      <c r="L330" s="59"/>
      <c r="N330" s="59"/>
    </row>
    <row r="331" spans="3:14" ht="28" customHeight="1" x14ac:dyDescent="0.25">
      <c r="C331" s="188"/>
      <c r="I331" s="59"/>
      <c r="J331" s="59"/>
      <c r="K331" s="59"/>
      <c r="L331" s="59"/>
      <c r="N331" s="59"/>
    </row>
    <row r="332" spans="3:14" ht="28" customHeight="1" x14ac:dyDescent="0.25">
      <c r="C332" s="188"/>
      <c r="I332" s="59"/>
      <c r="J332" s="59"/>
      <c r="K332" s="59"/>
      <c r="L332" s="59"/>
      <c r="N332" s="59"/>
    </row>
    <row r="333" spans="3:14" ht="28" customHeight="1" x14ac:dyDescent="0.25">
      <c r="C333" s="188"/>
      <c r="I333" s="59"/>
      <c r="J333" s="59"/>
      <c r="K333" s="59"/>
      <c r="L333" s="59"/>
      <c r="N333" s="59"/>
    </row>
    <row r="334" spans="3:14" ht="28" customHeight="1" x14ac:dyDescent="0.25">
      <c r="C334" s="188"/>
      <c r="I334" s="59"/>
      <c r="J334" s="59"/>
      <c r="K334" s="59"/>
      <c r="L334" s="59"/>
      <c r="N334" s="59"/>
    </row>
    <row r="335" spans="3:14" ht="28" customHeight="1" x14ac:dyDescent="0.25">
      <c r="C335" s="188"/>
      <c r="I335" s="59"/>
      <c r="J335" s="59"/>
      <c r="K335" s="59"/>
      <c r="L335" s="59"/>
      <c r="N335" s="59"/>
    </row>
    <row r="336" spans="3:14" ht="28" customHeight="1" x14ac:dyDescent="0.25">
      <c r="C336" s="188"/>
      <c r="I336" s="59"/>
      <c r="J336" s="59"/>
      <c r="K336" s="59"/>
      <c r="L336" s="59"/>
      <c r="N336" s="59"/>
    </row>
    <row r="337" spans="3:14" ht="28" customHeight="1" x14ac:dyDescent="0.25">
      <c r="C337" s="188"/>
      <c r="I337" s="59"/>
      <c r="J337" s="59"/>
      <c r="K337" s="59"/>
      <c r="L337" s="59"/>
      <c r="N337" s="59"/>
    </row>
    <row r="338" spans="3:14" ht="28" customHeight="1" x14ac:dyDescent="0.25">
      <c r="C338" s="188"/>
      <c r="I338" s="59"/>
      <c r="J338" s="59"/>
      <c r="K338" s="59"/>
      <c r="L338" s="59"/>
      <c r="N338" s="59"/>
    </row>
    <row r="339" spans="3:14" ht="28" customHeight="1" x14ac:dyDescent="0.25">
      <c r="C339" s="188"/>
      <c r="I339" s="59"/>
      <c r="J339" s="59"/>
      <c r="K339" s="59"/>
      <c r="L339" s="59"/>
      <c r="N339" s="59"/>
    </row>
    <row r="340" spans="3:14" ht="28" customHeight="1" x14ac:dyDescent="0.25">
      <c r="C340" s="188"/>
      <c r="I340" s="59"/>
      <c r="J340" s="59"/>
      <c r="K340" s="59"/>
      <c r="L340" s="59"/>
      <c r="N340" s="59"/>
    </row>
    <row r="341" spans="3:14" ht="28" customHeight="1" x14ac:dyDescent="0.25">
      <c r="C341" s="188"/>
      <c r="I341" s="59"/>
      <c r="J341" s="59"/>
      <c r="K341" s="59"/>
      <c r="L341" s="59"/>
      <c r="N341" s="59"/>
    </row>
    <row r="342" spans="3:14" ht="28" customHeight="1" x14ac:dyDescent="0.25">
      <c r="C342" s="188"/>
      <c r="I342" s="59"/>
      <c r="J342" s="59"/>
      <c r="K342" s="59"/>
      <c r="L342" s="59"/>
      <c r="N342" s="59"/>
    </row>
    <row r="343" spans="3:14" ht="28" customHeight="1" x14ac:dyDescent="0.25">
      <c r="C343" s="188"/>
      <c r="I343" s="59"/>
      <c r="J343" s="59"/>
      <c r="K343" s="59"/>
      <c r="L343" s="59"/>
      <c r="N343" s="59"/>
    </row>
    <row r="344" spans="3:14" ht="28" customHeight="1" x14ac:dyDescent="0.25">
      <c r="C344" s="188"/>
      <c r="I344" s="59"/>
      <c r="J344" s="59"/>
      <c r="K344" s="59"/>
      <c r="L344" s="59"/>
      <c r="N344" s="59"/>
    </row>
    <row r="345" spans="3:14" ht="28" customHeight="1" x14ac:dyDescent="0.25">
      <c r="C345" s="188"/>
      <c r="I345" s="59"/>
      <c r="J345" s="59"/>
      <c r="K345" s="59"/>
      <c r="L345" s="59"/>
      <c r="N345" s="59"/>
    </row>
    <row r="346" spans="3:14" ht="28" customHeight="1" x14ac:dyDescent="0.25">
      <c r="C346" s="188"/>
      <c r="I346" s="59"/>
      <c r="J346" s="59"/>
      <c r="K346" s="59"/>
      <c r="L346" s="59"/>
      <c r="N346" s="59"/>
    </row>
    <row r="347" spans="3:14" ht="28" customHeight="1" x14ac:dyDescent="0.25">
      <c r="C347" s="188"/>
      <c r="I347" s="59"/>
      <c r="J347" s="59"/>
      <c r="K347" s="59"/>
      <c r="L347" s="59"/>
      <c r="N347" s="59"/>
    </row>
    <row r="348" spans="3:14" ht="28" customHeight="1" x14ac:dyDescent="0.25">
      <c r="C348" s="188"/>
      <c r="I348" s="59"/>
      <c r="J348" s="59"/>
      <c r="K348" s="59"/>
      <c r="L348" s="59"/>
      <c r="N348" s="59"/>
    </row>
    <row r="349" spans="3:14" ht="28" customHeight="1" x14ac:dyDescent="0.25">
      <c r="C349" s="188"/>
      <c r="I349" s="59"/>
      <c r="J349" s="59"/>
      <c r="K349" s="59"/>
      <c r="L349" s="59"/>
      <c r="N349" s="59"/>
    </row>
    <row r="350" spans="3:14" ht="28" customHeight="1" x14ac:dyDescent="0.25">
      <c r="C350" s="188"/>
      <c r="I350" s="59"/>
      <c r="J350" s="59"/>
      <c r="K350" s="59"/>
      <c r="L350" s="59"/>
      <c r="N350" s="59"/>
    </row>
    <row r="351" spans="3:14" ht="28" customHeight="1" x14ac:dyDescent="0.25">
      <c r="C351" s="188"/>
      <c r="I351" s="59"/>
      <c r="J351" s="59"/>
      <c r="K351" s="59"/>
      <c r="L351" s="59"/>
      <c r="N351" s="59"/>
    </row>
    <row r="352" spans="3:14" ht="28" customHeight="1" x14ac:dyDescent="0.25">
      <c r="C352" s="188"/>
      <c r="I352" s="59"/>
      <c r="J352" s="59"/>
      <c r="K352" s="59"/>
      <c r="L352" s="59"/>
      <c r="N352" s="59"/>
    </row>
    <row r="353" spans="3:14" ht="28" customHeight="1" x14ac:dyDescent="0.25">
      <c r="C353" s="188"/>
      <c r="I353" s="59"/>
      <c r="J353" s="59"/>
      <c r="K353" s="59"/>
      <c r="L353" s="59"/>
      <c r="N353" s="59"/>
    </row>
    <row r="354" spans="3:14" ht="28" customHeight="1" x14ac:dyDescent="0.25">
      <c r="C354" s="188"/>
      <c r="I354" s="59"/>
      <c r="J354" s="59"/>
      <c r="K354" s="59"/>
      <c r="L354" s="59"/>
      <c r="N354" s="59"/>
    </row>
    <row r="355" spans="3:14" ht="28" customHeight="1" x14ac:dyDescent="0.25">
      <c r="C355" s="188"/>
      <c r="I355" s="59"/>
      <c r="J355" s="59"/>
      <c r="K355" s="59"/>
      <c r="L355" s="59"/>
      <c r="N355" s="59"/>
    </row>
    <row r="356" spans="3:14" ht="28" customHeight="1" x14ac:dyDescent="0.25">
      <c r="C356" s="188"/>
      <c r="I356" s="59"/>
      <c r="J356" s="59"/>
      <c r="K356" s="59"/>
      <c r="L356" s="59"/>
      <c r="N356" s="59"/>
    </row>
    <row r="357" spans="3:14" ht="28" customHeight="1" x14ac:dyDescent="0.25">
      <c r="C357" s="188"/>
      <c r="I357" s="59"/>
      <c r="J357" s="59"/>
      <c r="K357" s="59"/>
      <c r="L357" s="59"/>
      <c r="N357" s="59"/>
    </row>
    <row r="358" spans="3:14" ht="28" customHeight="1" x14ac:dyDescent="0.25">
      <c r="C358" s="188"/>
      <c r="I358" s="59"/>
      <c r="J358" s="59"/>
      <c r="K358" s="59"/>
      <c r="L358" s="59"/>
      <c r="N358" s="59"/>
    </row>
    <row r="359" spans="3:14" ht="28" customHeight="1" x14ac:dyDescent="0.25">
      <c r="C359" s="188"/>
      <c r="I359" s="59"/>
      <c r="J359" s="59"/>
      <c r="K359" s="59"/>
      <c r="L359" s="59"/>
      <c r="N359" s="59"/>
    </row>
    <row r="360" spans="3:14" ht="28" customHeight="1" x14ac:dyDescent="0.25">
      <c r="C360" s="188"/>
      <c r="I360" s="59"/>
      <c r="J360" s="59"/>
      <c r="K360" s="59"/>
      <c r="L360" s="59"/>
      <c r="N360" s="59"/>
    </row>
    <row r="361" spans="3:14" ht="28" customHeight="1" x14ac:dyDescent="0.25">
      <c r="C361" s="188"/>
      <c r="I361" s="59"/>
      <c r="J361" s="59"/>
      <c r="K361" s="59"/>
      <c r="L361" s="59"/>
      <c r="N361" s="59"/>
    </row>
    <row r="362" spans="3:14" ht="28" customHeight="1" x14ac:dyDescent="0.25">
      <c r="C362" s="188"/>
      <c r="I362" s="59"/>
      <c r="J362" s="59"/>
      <c r="K362" s="59"/>
      <c r="L362" s="59"/>
      <c r="N362" s="59"/>
    </row>
    <row r="363" spans="3:14" ht="28" customHeight="1" x14ac:dyDescent="0.25">
      <c r="C363" s="188"/>
      <c r="I363" s="59"/>
      <c r="J363" s="59"/>
      <c r="K363" s="59"/>
      <c r="L363" s="59"/>
      <c r="N363" s="59"/>
    </row>
    <row r="364" spans="3:14" ht="28" customHeight="1" x14ac:dyDescent="0.25">
      <c r="C364" s="188"/>
      <c r="I364" s="59"/>
      <c r="J364" s="59"/>
      <c r="K364" s="59"/>
      <c r="L364" s="59"/>
      <c r="N364" s="59"/>
    </row>
    <row r="365" spans="3:14" ht="28" customHeight="1" x14ac:dyDescent="0.25">
      <c r="C365" s="188"/>
      <c r="I365" s="59"/>
      <c r="J365" s="59"/>
      <c r="K365" s="59"/>
      <c r="L365" s="59"/>
      <c r="N365" s="59"/>
    </row>
    <row r="366" spans="3:14" ht="28" customHeight="1" x14ac:dyDescent="0.25">
      <c r="C366" s="188"/>
      <c r="I366" s="59"/>
      <c r="J366" s="59"/>
      <c r="K366" s="59"/>
      <c r="L366" s="59"/>
      <c r="N366" s="59"/>
    </row>
    <row r="367" spans="3:14" ht="28" customHeight="1" x14ac:dyDescent="0.25">
      <c r="C367" s="188"/>
      <c r="I367" s="59"/>
      <c r="J367" s="59"/>
      <c r="K367" s="59"/>
      <c r="L367" s="59"/>
      <c r="N367" s="59"/>
    </row>
    <row r="368" spans="3:14" ht="28" customHeight="1" x14ac:dyDescent="0.25">
      <c r="C368" s="188"/>
      <c r="I368" s="59"/>
      <c r="J368" s="59"/>
      <c r="K368" s="59"/>
      <c r="L368" s="59"/>
      <c r="N368" s="59"/>
    </row>
    <row r="369" spans="3:14" ht="28" customHeight="1" x14ac:dyDescent="0.25">
      <c r="C369" s="188"/>
      <c r="I369" s="59"/>
      <c r="J369" s="59"/>
      <c r="K369" s="59"/>
      <c r="L369" s="59"/>
      <c r="N369" s="59"/>
    </row>
    <row r="370" spans="3:14" ht="28" customHeight="1" x14ac:dyDescent="0.25">
      <c r="C370" s="188"/>
      <c r="I370" s="59"/>
      <c r="J370" s="59"/>
      <c r="K370" s="59"/>
      <c r="L370" s="59"/>
      <c r="N370" s="59"/>
    </row>
    <row r="371" spans="3:14" ht="28" customHeight="1" x14ac:dyDescent="0.25">
      <c r="C371" s="188"/>
      <c r="I371" s="59"/>
      <c r="J371" s="59"/>
      <c r="K371" s="59"/>
      <c r="L371" s="59"/>
      <c r="N371" s="59"/>
    </row>
    <row r="372" spans="3:14" ht="28" customHeight="1" x14ac:dyDescent="0.25">
      <c r="C372" s="188"/>
      <c r="I372" s="59"/>
      <c r="J372" s="59"/>
      <c r="K372" s="59"/>
      <c r="L372" s="59"/>
      <c r="N372" s="59"/>
    </row>
    <row r="373" spans="3:14" ht="28" customHeight="1" x14ac:dyDescent="0.25">
      <c r="C373" s="188"/>
      <c r="I373" s="59"/>
      <c r="J373" s="59"/>
      <c r="K373" s="59"/>
      <c r="L373" s="59"/>
      <c r="N373" s="59"/>
    </row>
    <row r="374" spans="3:14" ht="28" customHeight="1" x14ac:dyDescent="0.25">
      <c r="C374" s="188"/>
      <c r="I374" s="59"/>
      <c r="J374" s="59"/>
      <c r="K374" s="59"/>
      <c r="L374" s="59"/>
      <c r="N374" s="59"/>
    </row>
    <row r="375" spans="3:14" ht="28" customHeight="1" x14ac:dyDescent="0.25">
      <c r="C375" s="188"/>
      <c r="I375" s="59"/>
      <c r="J375" s="59"/>
      <c r="K375" s="59"/>
      <c r="L375" s="59"/>
      <c r="N375" s="59"/>
    </row>
    <row r="376" spans="3:14" ht="28" customHeight="1" x14ac:dyDescent="0.25">
      <c r="C376" s="188"/>
      <c r="I376" s="59"/>
      <c r="J376" s="59"/>
      <c r="K376" s="59"/>
      <c r="L376" s="59"/>
      <c r="N376" s="59"/>
    </row>
    <row r="377" spans="3:14" ht="28" customHeight="1" x14ac:dyDescent="0.25">
      <c r="C377" s="188"/>
      <c r="I377" s="59"/>
      <c r="J377" s="59"/>
      <c r="K377" s="59"/>
      <c r="L377" s="59"/>
      <c r="N377" s="59"/>
    </row>
    <row r="378" spans="3:14" ht="28" customHeight="1" x14ac:dyDescent="0.25">
      <c r="C378" s="188"/>
      <c r="I378" s="59"/>
      <c r="J378" s="59"/>
      <c r="K378" s="59"/>
      <c r="L378" s="59"/>
      <c r="N378" s="59"/>
    </row>
    <row r="379" spans="3:14" ht="28" customHeight="1" x14ac:dyDescent="0.25">
      <c r="C379" s="188"/>
      <c r="I379" s="59"/>
      <c r="J379" s="59"/>
      <c r="K379" s="59"/>
      <c r="L379" s="59"/>
      <c r="N379" s="59"/>
    </row>
    <row r="380" spans="3:14" ht="28" customHeight="1" x14ac:dyDescent="0.25">
      <c r="C380" s="188"/>
      <c r="I380" s="59"/>
      <c r="J380" s="59"/>
      <c r="K380" s="59"/>
      <c r="L380" s="59"/>
      <c r="N380" s="59"/>
    </row>
    <row r="381" spans="3:14" ht="28" customHeight="1" x14ac:dyDescent="0.25">
      <c r="C381" s="188"/>
      <c r="I381" s="59"/>
      <c r="J381" s="59"/>
      <c r="K381" s="59"/>
      <c r="L381" s="59"/>
      <c r="N381" s="59"/>
    </row>
    <row r="382" spans="3:14" ht="28" customHeight="1" x14ac:dyDescent="0.25">
      <c r="C382" s="188"/>
      <c r="I382" s="59"/>
      <c r="J382" s="59"/>
      <c r="K382" s="59"/>
      <c r="L382" s="59"/>
      <c r="N382" s="59"/>
    </row>
    <row r="383" spans="3:14" ht="28" customHeight="1" x14ac:dyDescent="0.25">
      <c r="C383" s="188"/>
      <c r="I383" s="59"/>
      <c r="J383" s="59"/>
      <c r="K383" s="59"/>
      <c r="L383" s="59"/>
      <c r="N383" s="59"/>
    </row>
    <row r="384" spans="3:14" ht="28" customHeight="1" x14ac:dyDescent="0.25">
      <c r="C384" s="188"/>
      <c r="I384" s="59"/>
      <c r="J384" s="59"/>
      <c r="K384" s="59"/>
      <c r="L384" s="59"/>
      <c r="N384" s="59"/>
    </row>
    <row r="385" spans="3:14" ht="28" customHeight="1" x14ac:dyDescent="0.25">
      <c r="C385" s="188"/>
      <c r="I385" s="59"/>
      <c r="J385" s="59"/>
      <c r="K385" s="59"/>
      <c r="L385" s="59"/>
      <c r="N385" s="59"/>
    </row>
    <row r="386" spans="3:14" ht="28" customHeight="1" x14ac:dyDescent="0.25">
      <c r="C386" s="188"/>
      <c r="I386" s="59"/>
      <c r="J386" s="59"/>
      <c r="K386" s="59"/>
      <c r="L386" s="59"/>
      <c r="N386" s="59"/>
    </row>
    <row r="387" spans="3:14" ht="28" customHeight="1" x14ac:dyDescent="0.25">
      <c r="C387" s="188"/>
      <c r="I387" s="59"/>
      <c r="J387" s="59"/>
      <c r="K387" s="59"/>
      <c r="L387" s="59"/>
      <c r="N387" s="59"/>
    </row>
    <row r="388" spans="3:14" ht="28" customHeight="1" x14ac:dyDescent="0.25">
      <c r="C388" s="188"/>
      <c r="I388" s="59"/>
      <c r="J388" s="59"/>
      <c r="K388" s="59"/>
      <c r="L388" s="59"/>
      <c r="N388" s="59"/>
    </row>
    <row r="389" spans="3:14" ht="28" customHeight="1" x14ac:dyDescent="0.25">
      <c r="C389" s="188"/>
      <c r="I389" s="59"/>
      <c r="J389" s="59"/>
      <c r="K389" s="59"/>
      <c r="L389" s="59"/>
      <c r="N389" s="59"/>
    </row>
    <row r="390" spans="3:14" ht="28" customHeight="1" x14ac:dyDescent="0.25">
      <c r="C390" s="188"/>
      <c r="I390" s="59"/>
      <c r="J390" s="59"/>
      <c r="K390" s="59"/>
      <c r="L390" s="59"/>
      <c r="N390" s="59"/>
    </row>
    <row r="391" spans="3:14" ht="28" customHeight="1" x14ac:dyDescent="0.25">
      <c r="C391" s="188"/>
      <c r="I391" s="59"/>
      <c r="J391" s="59"/>
      <c r="K391" s="59"/>
      <c r="L391" s="59"/>
      <c r="N391" s="59"/>
    </row>
    <row r="392" spans="3:14" ht="28" customHeight="1" x14ac:dyDescent="0.25">
      <c r="C392" s="188"/>
      <c r="I392" s="59"/>
      <c r="J392" s="59"/>
      <c r="K392" s="59"/>
      <c r="L392" s="59"/>
      <c r="N392" s="59"/>
    </row>
    <row r="393" spans="3:14" ht="28" customHeight="1" x14ac:dyDescent="0.25">
      <c r="C393" s="188"/>
      <c r="I393" s="59"/>
      <c r="J393" s="59"/>
      <c r="K393" s="59"/>
      <c r="L393" s="59"/>
      <c r="N393" s="59"/>
    </row>
    <row r="394" spans="3:14" ht="28" customHeight="1" x14ac:dyDescent="0.25">
      <c r="C394" s="188"/>
      <c r="I394" s="59"/>
      <c r="J394" s="59"/>
      <c r="K394" s="59"/>
      <c r="L394" s="59"/>
      <c r="N394" s="59"/>
    </row>
    <row r="395" spans="3:14" ht="28" customHeight="1" x14ac:dyDescent="0.25">
      <c r="C395" s="188"/>
      <c r="I395" s="59"/>
      <c r="J395" s="59"/>
      <c r="K395" s="59"/>
      <c r="L395" s="59"/>
      <c r="N395" s="59"/>
    </row>
    <row r="396" spans="3:14" ht="28" customHeight="1" x14ac:dyDescent="0.25">
      <c r="C396" s="188"/>
      <c r="I396" s="59"/>
      <c r="J396" s="59"/>
      <c r="K396" s="59"/>
      <c r="L396" s="59"/>
      <c r="N396" s="59"/>
    </row>
    <row r="397" spans="3:14" ht="28" customHeight="1" x14ac:dyDescent="0.25">
      <c r="C397" s="188"/>
      <c r="I397" s="59"/>
      <c r="J397" s="59"/>
      <c r="K397" s="59"/>
      <c r="L397" s="59"/>
      <c r="N397" s="59"/>
    </row>
    <row r="398" spans="3:14" ht="28" customHeight="1" x14ac:dyDescent="0.25">
      <c r="C398" s="188"/>
      <c r="I398" s="59"/>
      <c r="J398" s="59"/>
      <c r="K398" s="59"/>
      <c r="L398" s="59"/>
      <c r="N398" s="59"/>
    </row>
    <row r="399" spans="3:14" ht="28" customHeight="1" x14ac:dyDescent="0.25">
      <c r="C399" s="188"/>
      <c r="I399" s="59"/>
      <c r="J399" s="59"/>
      <c r="K399" s="59"/>
      <c r="L399" s="59"/>
      <c r="N399" s="59"/>
    </row>
    <row r="400" spans="3:14" ht="28" customHeight="1" x14ac:dyDescent="0.25">
      <c r="C400" s="188"/>
      <c r="I400" s="59"/>
      <c r="J400" s="59"/>
      <c r="K400" s="59"/>
      <c r="L400" s="59"/>
      <c r="N400" s="59"/>
    </row>
    <row r="401" spans="3:14" ht="28" customHeight="1" x14ac:dyDescent="0.25">
      <c r="C401" s="188"/>
      <c r="I401" s="59"/>
      <c r="J401" s="59"/>
      <c r="K401" s="59"/>
      <c r="L401" s="59"/>
      <c r="N401" s="59"/>
    </row>
    <row r="402" spans="3:14" ht="28" customHeight="1" x14ac:dyDescent="0.25">
      <c r="C402" s="188"/>
      <c r="I402" s="59"/>
      <c r="J402" s="59"/>
      <c r="K402" s="59"/>
      <c r="L402" s="59"/>
      <c r="N402" s="59"/>
    </row>
    <row r="403" spans="3:14" ht="28" customHeight="1" x14ac:dyDescent="0.25">
      <c r="C403" s="188"/>
      <c r="I403" s="59"/>
      <c r="J403" s="59"/>
      <c r="K403" s="59"/>
      <c r="L403" s="59"/>
      <c r="N403" s="59"/>
    </row>
    <row r="404" spans="3:14" ht="28" customHeight="1" x14ac:dyDescent="0.25">
      <c r="C404" s="188"/>
      <c r="I404" s="59"/>
      <c r="J404" s="59"/>
      <c r="K404" s="59"/>
      <c r="L404" s="59"/>
      <c r="N404" s="59"/>
    </row>
    <row r="405" spans="3:14" ht="28" customHeight="1" x14ac:dyDescent="0.25">
      <c r="C405" s="188"/>
      <c r="I405" s="59"/>
      <c r="J405" s="59"/>
      <c r="K405" s="59"/>
      <c r="L405" s="59"/>
      <c r="N405" s="59"/>
    </row>
    <row r="406" spans="3:14" ht="28" customHeight="1" x14ac:dyDescent="0.25">
      <c r="C406" s="188"/>
      <c r="I406" s="59"/>
      <c r="J406" s="59"/>
      <c r="K406" s="59"/>
      <c r="L406" s="59"/>
      <c r="N406" s="59"/>
    </row>
    <row r="407" spans="3:14" ht="28" customHeight="1" x14ac:dyDescent="0.25">
      <c r="C407" s="188"/>
      <c r="I407" s="59"/>
      <c r="J407" s="59"/>
      <c r="K407" s="59"/>
      <c r="L407" s="59"/>
      <c r="N407" s="59"/>
    </row>
    <row r="408" spans="3:14" ht="28" customHeight="1" x14ac:dyDescent="0.25">
      <c r="C408" s="188"/>
      <c r="I408" s="59"/>
      <c r="J408" s="59"/>
      <c r="K408" s="59"/>
      <c r="L408" s="59"/>
      <c r="N408" s="59"/>
    </row>
    <row r="409" spans="3:14" ht="28" customHeight="1" x14ac:dyDescent="0.25">
      <c r="C409" s="188"/>
      <c r="I409" s="59"/>
      <c r="J409" s="59"/>
      <c r="K409" s="59"/>
      <c r="L409" s="59"/>
      <c r="N409" s="59"/>
    </row>
    <row r="410" spans="3:14" ht="28" customHeight="1" x14ac:dyDescent="0.25">
      <c r="C410" s="188"/>
      <c r="I410" s="59"/>
      <c r="J410" s="59"/>
      <c r="K410" s="59"/>
      <c r="L410" s="59"/>
      <c r="N410" s="59"/>
    </row>
    <row r="411" spans="3:14" ht="28" customHeight="1" x14ac:dyDescent="0.25">
      <c r="C411" s="188"/>
      <c r="I411" s="59"/>
      <c r="J411" s="59"/>
      <c r="K411" s="59"/>
      <c r="L411" s="59"/>
      <c r="N411" s="59"/>
    </row>
    <row r="412" spans="3:14" ht="28" customHeight="1" x14ac:dyDescent="0.25">
      <c r="C412" s="188"/>
      <c r="I412" s="59"/>
      <c r="J412" s="59"/>
      <c r="K412" s="59"/>
      <c r="L412" s="59"/>
      <c r="N412" s="59"/>
    </row>
    <row r="413" spans="3:14" ht="28" customHeight="1" x14ac:dyDescent="0.25">
      <c r="C413" s="188"/>
      <c r="I413" s="59"/>
      <c r="J413" s="59"/>
      <c r="K413" s="59"/>
      <c r="L413" s="59"/>
      <c r="N413" s="59"/>
    </row>
    <row r="414" spans="3:14" ht="28" customHeight="1" x14ac:dyDescent="0.25">
      <c r="C414" s="188"/>
      <c r="I414" s="59"/>
      <c r="J414" s="59"/>
      <c r="K414" s="59"/>
      <c r="L414" s="59"/>
      <c r="N414" s="59"/>
    </row>
    <row r="415" spans="3:14" ht="28" customHeight="1" x14ac:dyDescent="0.25">
      <c r="C415" s="188"/>
      <c r="I415" s="59"/>
      <c r="J415" s="59"/>
      <c r="K415" s="59"/>
      <c r="L415" s="59"/>
      <c r="N415" s="59"/>
    </row>
    <row r="416" spans="3:14" ht="28" customHeight="1" x14ac:dyDescent="0.25">
      <c r="C416" s="188"/>
      <c r="I416" s="59"/>
      <c r="J416" s="59"/>
      <c r="K416" s="59"/>
      <c r="L416" s="59"/>
      <c r="N416" s="59"/>
    </row>
    <row r="417" spans="3:14" ht="28" customHeight="1" x14ac:dyDescent="0.25">
      <c r="C417" s="188"/>
      <c r="I417" s="59"/>
      <c r="J417" s="59"/>
      <c r="K417" s="59"/>
      <c r="L417" s="59"/>
      <c r="N417" s="59"/>
    </row>
    <row r="418" spans="3:14" ht="28" customHeight="1" x14ac:dyDescent="0.25">
      <c r="C418" s="188"/>
      <c r="I418" s="59"/>
      <c r="J418" s="59"/>
      <c r="K418" s="59"/>
      <c r="L418" s="59"/>
      <c r="N418" s="59"/>
    </row>
    <row r="419" spans="3:14" ht="28" customHeight="1" x14ac:dyDescent="0.25">
      <c r="C419" s="188"/>
      <c r="I419" s="59"/>
      <c r="J419" s="59"/>
      <c r="K419" s="59"/>
      <c r="L419" s="59"/>
      <c r="N419" s="59"/>
    </row>
    <row r="420" spans="3:14" ht="28" customHeight="1" x14ac:dyDescent="0.25">
      <c r="C420" s="188"/>
      <c r="I420" s="59"/>
      <c r="J420" s="59"/>
      <c r="K420" s="59"/>
      <c r="L420" s="59"/>
      <c r="N420" s="59"/>
    </row>
    <row r="421" spans="3:14" ht="28" customHeight="1" x14ac:dyDescent="0.25">
      <c r="C421" s="188"/>
      <c r="I421" s="59"/>
      <c r="J421" s="59"/>
      <c r="K421" s="59"/>
      <c r="L421" s="59"/>
      <c r="N421" s="59"/>
    </row>
    <row r="422" spans="3:14" ht="28" customHeight="1" x14ac:dyDescent="0.25">
      <c r="C422" s="188"/>
      <c r="I422" s="59"/>
      <c r="J422" s="59"/>
      <c r="K422" s="59"/>
      <c r="L422" s="59"/>
      <c r="N422" s="59"/>
    </row>
    <row r="423" spans="3:14" ht="28" customHeight="1" x14ac:dyDescent="0.25">
      <c r="C423" s="188"/>
      <c r="I423" s="59"/>
      <c r="J423" s="59"/>
      <c r="K423" s="59"/>
      <c r="L423" s="59"/>
      <c r="N423" s="59"/>
    </row>
    <row r="424" spans="3:14" ht="28" customHeight="1" x14ac:dyDescent="0.25">
      <c r="C424" s="188"/>
      <c r="I424" s="59"/>
      <c r="J424" s="59"/>
      <c r="K424" s="59"/>
      <c r="L424" s="59"/>
      <c r="N424" s="59"/>
    </row>
    <row r="425" spans="3:14" ht="28" customHeight="1" x14ac:dyDescent="0.25">
      <c r="C425" s="188"/>
      <c r="I425" s="59"/>
      <c r="J425" s="59"/>
      <c r="K425" s="59"/>
      <c r="L425" s="59"/>
      <c r="N425" s="59"/>
    </row>
    <row r="426" spans="3:14" ht="28" customHeight="1" x14ac:dyDescent="0.25">
      <c r="C426" s="188"/>
      <c r="I426" s="59"/>
      <c r="J426" s="59"/>
      <c r="K426" s="59"/>
      <c r="L426" s="59"/>
      <c r="N426" s="59"/>
    </row>
    <row r="427" spans="3:14" ht="28" customHeight="1" x14ac:dyDescent="0.25">
      <c r="C427" s="188"/>
      <c r="I427" s="59"/>
      <c r="J427" s="59"/>
      <c r="K427" s="59"/>
      <c r="L427" s="59"/>
      <c r="N427" s="59"/>
    </row>
    <row r="428" spans="3:14" ht="28" customHeight="1" x14ac:dyDescent="0.25">
      <c r="C428" s="188"/>
      <c r="I428" s="59"/>
      <c r="J428" s="59"/>
      <c r="K428" s="59"/>
      <c r="L428" s="59"/>
      <c r="N428" s="59"/>
    </row>
    <row r="429" spans="3:14" ht="28" customHeight="1" x14ac:dyDescent="0.25">
      <c r="C429" s="188"/>
      <c r="I429" s="59"/>
      <c r="J429" s="59"/>
      <c r="K429" s="59"/>
      <c r="L429" s="59"/>
      <c r="N429" s="59"/>
    </row>
    <row r="430" spans="3:14" ht="28" customHeight="1" x14ac:dyDescent="0.25">
      <c r="C430" s="188"/>
      <c r="I430" s="59"/>
      <c r="J430" s="59"/>
      <c r="K430" s="59"/>
      <c r="L430" s="59"/>
      <c r="N430" s="59"/>
    </row>
    <row r="431" spans="3:14" ht="28" customHeight="1" x14ac:dyDescent="0.25">
      <c r="C431" s="188"/>
      <c r="I431" s="59"/>
      <c r="J431" s="59"/>
      <c r="K431" s="59"/>
      <c r="L431" s="59"/>
      <c r="N431" s="59"/>
    </row>
    <row r="432" spans="3:14" ht="28" customHeight="1" x14ac:dyDescent="0.25">
      <c r="C432" s="188"/>
      <c r="I432" s="59"/>
      <c r="J432" s="59"/>
      <c r="K432" s="59"/>
      <c r="L432" s="59"/>
      <c r="N432" s="59"/>
    </row>
    <row r="433" spans="3:14" ht="28" customHeight="1" x14ac:dyDescent="0.25">
      <c r="C433" s="188"/>
      <c r="I433" s="59"/>
      <c r="J433" s="59"/>
      <c r="K433" s="59"/>
      <c r="L433" s="59"/>
      <c r="N433" s="59"/>
    </row>
    <row r="434" spans="3:14" ht="28" customHeight="1" x14ac:dyDescent="0.25">
      <c r="C434" s="188"/>
      <c r="I434" s="59"/>
      <c r="J434" s="59"/>
      <c r="K434" s="59"/>
      <c r="L434" s="59"/>
      <c r="N434" s="59"/>
    </row>
    <row r="435" spans="3:14" ht="28" customHeight="1" x14ac:dyDescent="0.25">
      <c r="C435" s="188"/>
      <c r="I435" s="59"/>
      <c r="J435" s="59"/>
      <c r="K435" s="59"/>
      <c r="L435" s="59"/>
      <c r="N435" s="59"/>
    </row>
    <row r="436" spans="3:14" ht="28" customHeight="1" x14ac:dyDescent="0.25">
      <c r="C436" s="188"/>
      <c r="I436" s="59"/>
      <c r="J436" s="59"/>
      <c r="K436" s="59"/>
      <c r="L436" s="59"/>
      <c r="N436" s="59"/>
    </row>
    <row r="437" spans="3:14" ht="28" customHeight="1" x14ac:dyDescent="0.25">
      <c r="C437" s="188"/>
      <c r="I437" s="59"/>
      <c r="J437" s="59"/>
      <c r="K437" s="59"/>
      <c r="L437" s="59"/>
      <c r="N437" s="59"/>
    </row>
    <row r="438" spans="3:14" ht="28" customHeight="1" x14ac:dyDescent="0.25">
      <c r="C438" s="188"/>
      <c r="I438" s="59"/>
      <c r="J438" s="59"/>
      <c r="K438" s="59"/>
      <c r="L438" s="59"/>
      <c r="N438" s="59"/>
    </row>
    <row r="439" spans="3:14" ht="28" customHeight="1" x14ac:dyDescent="0.25">
      <c r="C439" s="188"/>
      <c r="I439" s="59"/>
      <c r="J439" s="59"/>
      <c r="K439" s="59"/>
      <c r="L439" s="59"/>
      <c r="N439" s="59"/>
    </row>
    <row r="440" spans="3:14" ht="28" customHeight="1" x14ac:dyDescent="0.25">
      <c r="C440" s="188"/>
      <c r="I440" s="59"/>
      <c r="J440" s="59"/>
      <c r="K440" s="59"/>
      <c r="L440" s="59"/>
      <c r="N440" s="59"/>
    </row>
    <row r="441" spans="3:14" ht="28" customHeight="1" x14ac:dyDescent="0.25">
      <c r="C441" s="188"/>
      <c r="I441" s="59"/>
      <c r="J441" s="59"/>
      <c r="K441" s="59"/>
      <c r="L441" s="59"/>
      <c r="N441" s="59"/>
    </row>
    <row r="442" spans="3:14" ht="28" customHeight="1" x14ac:dyDescent="0.25">
      <c r="C442" s="188"/>
      <c r="I442" s="59"/>
      <c r="J442" s="59"/>
      <c r="K442" s="59"/>
      <c r="L442" s="59"/>
      <c r="N442" s="59"/>
    </row>
    <row r="443" spans="3:14" ht="28" customHeight="1" x14ac:dyDescent="0.25">
      <c r="C443" s="188"/>
      <c r="I443" s="59"/>
      <c r="J443" s="59"/>
      <c r="K443" s="59"/>
      <c r="L443" s="59"/>
      <c r="N443" s="59"/>
    </row>
    <row r="444" spans="3:14" ht="28" customHeight="1" x14ac:dyDescent="0.25">
      <c r="C444" s="188"/>
      <c r="I444" s="59"/>
      <c r="J444" s="59"/>
      <c r="K444" s="59"/>
      <c r="L444" s="59"/>
      <c r="N444" s="59"/>
    </row>
    <row r="445" spans="3:14" ht="28" customHeight="1" x14ac:dyDescent="0.25">
      <c r="C445" s="188"/>
      <c r="I445" s="59"/>
      <c r="J445" s="59"/>
      <c r="K445" s="59"/>
      <c r="L445" s="59"/>
      <c r="N445" s="59"/>
    </row>
    <row r="446" spans="3:14" ht="28" customHeight="1" x14ac:dyDescent="0.25">
      <c r="C446" s="188"/>
      <c r="I446" s="59"/>
      <c r="J446" s="59"/>
      <c r="K446" s="59"/>
      <c r="L446" s="59"/>
      <c r="N446" s="59"/>
    </row>
    <row r="447" spans="3:14" ht="28" customHeight="1" x14ac:dyDescent="0.25">
      <c r="C447" s="188"/>
      <c r="I447" s="59"/>
      <c r="J447" s="59"/>
      <c r="K447" s="59"/>
      <c r="L447" s="59"/>
      <c r="N447" s="59"/>
    </row>
    <row r="448" spans="3:14" ht="28" customHeight="1" x14ac:dyDescent="0.25">
      <c r="C448" s="188"/>
      <c r="I448" s="59"/>
      <c r="J448" s="59"/>
      <c r="K448" s="59"/>
      <c r="L448" s="59"/>
      <c r="N448" s="59"/>
    </row>
    <row r="449" spans="3:14" ht="28" customHeight="1" x14ac:dyDescent="0.25">
      <c r="C449" s="188"/>
      <c r="I449" s="59"/>
      <c r="J449" s="59"/>
      <c r="K449" s="59"/>
      <c r="L449" s="59"/>
      <c r="N449" s="59"/>
    </row>
    <row r="450" spans="3:14" ht="28" customHeight="1" x14ac:dyDescent="0.25">
      <c r="C450" s="188"/>
      <c r="I450" s="59"/>
      <c r="J450" s="59"/>
      <c r="K450" s="59"/>
      <c r="L450" s="59"/>
      <c r="N450" s="59"/>
    </row>
    <row r="451" spans="3:14" ht="28" customHeight="1" x14ac:dyDescent="0.25">
      <c r="C451" s="188"/>
      <c r="I451" s="59"/>
      <c r="J451" s="59"/>
      <c r="K451" s="59"/>
      <c r="L451" s="59"/>
      <c r="N451" s="59"/>
    </row>
    <row r="452" spans="3:14" ht="28" customHeight="1" x14ac:dyDescent="0.25">
      <c r="C452" s="188"/>
      <c r="I452" s="59"/>
      <c r="J452" s="59"/>
      <c r="K452" s="59"/>
      <c r="L452" s="59"/>
      <c r="N452" s="59"/>
    </row>
    <row r="453" spans="3:14" ht="28" customHeight="1" x14ac:dyDescent="0.25">
      <c r="C453" s="188"/>
      <c r="I453" s="59"/>
      <c r="J453" s="59"/>
      <c r="K453" s="59"/>
      <c r="L453" s="59"/>
      <c r="N453" s="59"/>
    </row>
    <row r="454" spans="3:14" ht="28" customHeight="1" x14ac:dyDescent="0.25">
      <c r="C454" s="188"/>
      <c r="I454" s="59"/>
      <c r="J454" s="59"/>
      <c r="K454" s="59"/>
      <c r="L454" s="59"/>
      <c r="N454" s="59"/>
    </row>
    <row r="455" spans="3:14" ht="28" customHeight="1" x14ac:dyDescent="0.25">
      <c r="C455" s="188"/>
      <c r="I455" s="59"/>
      <c r="J455" s="59"/>
      <c r="K455" s="59"/>
      <c r="L455" s="59"/>
      <c r="N455" s="59"/>
    </row>
    <row r="456" spans="3:14" ht="28" customHeight="1" x14ac:dyDescent="0.25">
      <c r="C456" s="188"/>
      <c r="I456" s="59"/>
      <c r="J456" s="59"/>
      <c r="K456" s="59"/>
      <c r="L456" s="59"/>
      <c r="N456" s="59"/>
    </row>
    <row r="457" spans="3:14" ht="28" customHeight="1" x14ac:dyDescent="0.25">
      <c r="C457" s="188"/>
      <c r="I457" s="59"/>
      <c r="J457" s="59"/>
      <c r="K457" s="59"/>
      <c r="L457" s="59"/>
      <c r="N457" s="59"/>
    </row>
    <row r="458" spans="3:14" ht="28" customHeight="1" x14ac:dyDescent="0.25">
      <c r="C458" s="188"/>
      <c r="I458" s="59"/>
      <c r="J458" s="59"/>
      <c r="K458" s="59"/>
      <c r="L458" s="59"/>
      <c r="N458" s="59"/>
    </row>
    <row r="459" spans="3:14" ht="28" customHeight="1" x14ac:dyDescent="0.25">
      <c r="C459" s="188"/>
      <c r="I459" s="59"/>
      <c r="J459" s="59"/>
      <c r="K459" s="59"/>
      <c r="L459" s="59"/>
      <c r="N459" s="59"/>
    </row>
    <row r="460" spans="3:14" ht="28" customHeight="1" x14ac:dyDescent="0.25">
      <c r="C460" s="188"/>
      <c r="I460" s="59"/>
      <c r="J460" s="59"/>
      <c r="K460" s="59"/>
      <c r="L460" s="59"/>
      <c r="N460" s="59"/>
    </row>
    <row r="461" spans="3:14" ht="28" customHeight="1" x14ac:dyDescent="0.25">
      <c r="C461" s="188"/>
      <c r="I461" s="59"/>
      <c r="J461" s="59"/>
      <c r="K461" s="59"/>
      <c r="L461" s="59"/>
      <c r="N461" s="59"/>
    </row>
    <row r="462" spans="3:14" ht="28" customHeight="1" x14ac:dyDescent="0.25">
      <c r="C462" s="188"/>
      <c r="I462" s="59"/>
      <c r="J462" s="59"/>
      <c r="K462" s="59"/>
      <c r="L462" s="59"/>
      <c r="N462" s="59"/>
    </row>
    <row r="463" spans="3:14" ht="28" customHeight="1" x14ac:dyDescent="0.25">
      <c r="C463" s="188"/>
      <c r="I463" s="59"/>
      <c r="J463" s="59"/>
      <c r="K463" s="59"/>
      <c r="L463" s="59"/>
      <c r="N463" s="59"/>
    </row>
    <row r="464" spans="3:14" ht="28" customHeight="1" x14ac:dyDescent="0.25">
      <c r="C464" s="188"/>
      <c r="I464" s="59"/>
      <c r="J464" s="59"/>
      <c r="K464" s="59"/>
      <c r="L464" s="59"/>
      <c r="N464" s="59"/>
    </row>
    <row r="465" spans="3:14" ht="28" customHeight="1" x14ac:dyDescent="0.25">
      <c r="C465" s="188"/>
      <c r="I465" s="59"/>
      <c r="J465" s="59"/>
      <c r="K465" s="59"/>
      <c r="L465" s="59"/>
      <c r="N465" s="59"/>
    </row>
    <row r="466" spans="3:14" ht="28" customHeight="1" x14ac:dyDescent="0.25">
      <c r="C466" s="188"/>
      <c r="I466" s="59"/>
      <c r="J466" s="59"/>
      <c r="K466" s="59"/>
      <c r="L466" s="59"/>
      <c r="N466" s="59"/>
    </row>
    <row r="467" spans="3:14" ht="28" customHeight="1" x14ac:dyDescent="0.25">
      <c r="C467" s="188"/>
      <c r="I467" s="59"/>
      <c r="J467" s="59"/>
      <c r="K467" s="59"/>
      <c r="L467" s="59"/>
      <c r="N467" s="59"/>
    </row>
    <row r="468" spans="3:14" ht="28" customHeight="1" x14ac:dyDescent="0.25">
      <c r="C468" s="188"/>
      <c r="I468" s="59"/>
      <c r="J468" s="59"/>
      <c r="K468" s="59"/>
      <c r="L468" s="59"/>
      <c r="N468" s="59"/>
    </row>
    <row r="469" spans="3:14" ht="28" customHeight="1" x14ac:dyDescent="0.25">
      <c r="C469" s="188"/>
      <c r="I469" s="59"/>
      <c r="J469" s="59"/>
      <c r="K469" s="59"/>
      <c r="L469" s="59"/>
      <c r="N469" s="59"/>
    </row>
    <row r="470" spans="3:14" ht="28" customHeight="1" x14ac:dyDescent="0.25">
      <c r="C470" s="188"/>
      <c r="I470" s="59"/>
      <c r="J470" s="59"/>
      <c r="K470" s="59"/>
      <c r="L470" s="59"/>
      <c r="N470" s="59"/>
    </row>
    <row r="471" spans="3:14" ht="28" customHeight="1" x14ac:dyDescent="0.25">
      <c r="C471" s="188"/>
      <c r="I471" s="59"/>
      <c r="J471" s="59"/>
      <c r="K471" s="59"/>
      <c r="L471" s="59"/>
      <c r="N471" s="59"/>
    </row>
    <row r="472" spans="3:14" ht="28" customHeight="1" x14ac:dyDescent="0.25">
      <c r="C472" s="188"/>
      <c r="I472" s="59"/>
      <c r="J472" s="59"/>
      <c r="K472" s="59"/>
      <c r="L472" s="59"/>
      <c r="N472" s="59"/>
    </row>
    <row r="473" spans="3:14" ht="28" customHeight="1" x14ac:dyDescent="0.25">
      <c r="C473" s="188"/>
      <c r="I473" s="59"/>
      <c r="J473" s="59"/>
      <c r="K473" s="59"/>
      <c r="L473" s="59"/>
      <c r="N473" s="59"/>
    </row>
    <row r="474" spans="3:14" ht="28" customHeight="1" x14ac:dyDescent="0.25">
      <c r="C474" s="188"/>
      <c r="I474" s="59"/>
      <c r="J474" s="59"/>
      <c r="K474" s="59"/>
      <c r="L474" s="59"/>
      <c r="N474" s="59"/>
    </row>
    <row r="475" spans="3:14" ht="28" customHeight="1" x14ac:dyDescent="0.25">
      <c r="C475" s="188"/>
      <c r="I475" s="59"/>
      <c r="J475" s="59"/>
      <c r="K475" s="59"/>
      <c r="L475" s="59"/>
      <c r="N475" s="59"/>
    </row>
    <row r="476" spans="3:14" ht="28" customHeight="1" x14ac:dyDescent="0.25">
      <c r="C476" s="188"/>
      <c r="I476" s="59"/>
      <c r="J476" s="59"/>
      <c r="K476" s="59"/>
      <c r="L476" s="59"/>
      <c r="N476" s="59"/>
    </row>
    <row r="477" spans="3:14" ht="28" customHeight="1" x14ac:dyDescent="0.25">
      <c r="C477" s="188"/>
      <c r="I477" s="59"/>
      <c r="J477" s="59"/>
      <c r="K477" s="59"/>
      <c r="L477" s="59"/>
      <c r="N477" s="59"/>
    </row>
    <row r="478" spans="3:14" ht="28" customHeight="1" x14ac:dyDescent="0.25">
      <c r="C478" s="188"/>
      <c r="I478" s="59"/>
      <c r="J478" s="59"/>
      <c r="K478" s="59"/>
      <c r="L478" s="59"/>
      <c r="N478" s="59"/>
    </row>
    <row r="479" spans="3:14" ht="28" customHeight="1" x14ac:dyDescent="0.25">
      <c r="C479" s="188"/>
      <c r="I479" s="59"/>
      <c r="J479" s="59"/>
      <c r="K479" s="59"/>
      <c r="L479" s="59"/>
      <c r="N479" s="59"/>
    </row>
    <row r="480" spans="3:14" ht="28" customHeight="1" x14ac:dyDescent="0.25">
      <c r="C480" s="188"/>
      <c r="I480" s="59"/>
      <c r="J480" s="59"/>
      <c r="K480" s="59"/>
      <c r="L480" s="59"/>
      <c r="N480" s="59"/>
    </row>
    <row r="481" spans="3:14" ht="28" customHeight="1" x14ac:dyDescent="0.25">
      <c r="C481" s="188"/>
      <c r="I481" s="59"/>
      <c r="J481" s="59"/>
      <c r="K481" s="59"/>
      <c r="L481" s="59"/>
      <c r="N481" s="59"/>
    </row>
    <row r="482" spans="3:14" ht="28" customHeight="1" x14ac:dyDescent="0.25">
      <c r="C482" s="188"/>
      <c r="I482" s="59"/>
      <c r="J482" s="59"/>
      <c r="K482" s="59"/>
      <c r="L482" s="59"/>
      <c r="N482" s="59"/>
    </row>
    <row r="483" spans="3:14" ht="28" customHeight="1" x14ac:dyDescent="0.25">
      <c r="C483" s="188"/>
      <c r="I483" s="59"/>
      <c r="J483" s="59"/>
      <c r="K483" s="59"/>
      <c r="L483" s="59"/>
      <c r="N483" s="59"/>
    </row>
    <row r="484" spans="3:14" ht="28" customHeight="1" x14ac:dyDescent="0.25">
      <c r="C484" s="188"/>
      <c r="I484" s="59"/>
      <c r="J484" s="59"/>
      <c r="K484" s="59"/>
      <c r="L484" s="59"/>
      <c r="N484" s="59"/>
    </row>
    <row r="485" spans="3:14" ht="28" customHeight="1" x14ac:dyDescent="0.25">
      <c r="C485" s="188"/>
      <c r="I485" s="59"/>
      <c r="J485" s="59"/>
      <c r="K485" s="59"/>
      <c r="L485" s="59"/>
      <c r="N485" s="59"/>
    </row>
    <row r="486" spans="3:14" ht="28" customHeight="1" x14ac:dyDescent="0.25">
      <c r="C486" s="188"/>
      <c r="I486" s="59"/>
      <c r="J486" s="59"/>
      <c r="K486" s="59"/>
      <c r="L486" s="59"/>
      <c r="N486" s="59"/>
    </row>
    <row r="487" spans="3:14" ht="28" customHeight="1" x14ac:dyDescent="0.25">
      <c r="C487" s="188"/>
      <c r="I487" s="59"/>
      <c r="J487" s="59"/>
      <c r="K487" s="59"/>
      <c r="L487" s="59"/>
      <c r="N487" s="59"/>
    </row>
    <row r="488" spans="3:14" ht="28" customHeight="1" x14ac:dyDescent="0.25">
      <c r="C488" s="188"/>
      <c r="I488" s="59"/>
      <c r="J488" s="59"/>
      <c r="K488" s="59"/>
      <c r="L488" s="59"/>
      <c r="N488" s="59"/>
    </row>
    <row r="489" spans="3:14" ht="28" customHeight="1" x14ac:dyDescent="0.25">
      <c r="C489" s="188"/>
      <c r="I489" s="59"/>
      <c r="J489" s="59"/>
      <c r="K489" s="59"/>
      <c r="L489" s="59"/>
      <c r="N489" s="59"/>
    </row>
    <row r="490" spans="3:14" ht="28" customHeight="1" x14ac:dyDescent="0.25">
      <c r="C490" s="188"/>
      <c r="I490" s="59"/>
      <c r="J490" s="59"/>
      <c r="K490" s="59"/>
      <c r="L490" s="59"/>
      <c r="N490" s="59"/>
    </row>
    <row r="491" spans="3:14" ht="28" customHeight="1" x14ac:dyDescent="0.25">
      <c r="C491" s="188"/>
      <c r="I491" s="59"/>
      <c r="J491" s="59"/>
      <c r="K491" s="59"/>
      <c r="L491" s="59"/>
      <c r="N491" s="59"/>
    </row>
    <row r="492" spans="3:14" ht="28" customHeight="1" x14ac:dyDescent="0.25">
      <c r="C492" s="188"/>
      <c r="I492" s="59"/>
      <c r="J492" s="59"/>
      <c r="K492" s="59"/>
      <c r="L492" s="59"/>
      <c r="N492" s="59"/>
    </row>
    <row r="493" spans="3:14" ht="28" customHeight="1" x14ac:dyDescent="0.25">
      <c r="C493" s="188"/>
      <c r="I493" s="59"/>
      <c r="J493" s="59"/>
      <c r="K493" s="59"/>
      <c r="L493" s="59"/>
      <c r="N493" s="59"/>
    </row>
    <row r="494" spans="3:14" ht="28" customHeight="1" x14ac:dyDescent="0.25">
      <c r="C494" s="188"/>
      <c r="I494" s="59"/>
      <c r="J494" s="59"/>
      <c r="K494" s="59"/>
      <c r="L494" s="59"/>
      <c r="N494" s="59"/>
    </row>
    <row r="495" spans="3:14" ht="28" customHeight="1" x14ac:dyDescent="0.25">
      <c r="C495" s="188"/>
      <c r="I495" s="59"/>
      <c r="J495" s="59"/>
      <c r="K495" s="59"/>
      <c r="L495" s="59"/>
      <c r="N495" s="59"/>
    </row>
    <row r="496" spans="3:14" ht="28" customHeight="1" x14ac:dyDescent="0.25">
      <c r="C496" s="188"/>
      <c r="I496" s="59"/>
      <c r="J496" s="59"/>
      <c r="K496" s="59"/>
      <c r="L496" s="59"/>
      <c r="N496" s="59"/>
    </row>
    <row r="497" spans="3:14" ht="28" customHeight="1" x14ac:dyDescent="0.25">
      <c r="C497" s="188"/>
      <c r="I497" s="59"/>
      <c r="J497" s="59"/>
      <c r="K497" s="59"/>
      <c r="L497" s="59"/>
      <c r="N497" s="59"/>
    </row>
    <row r="498" spans="3:14" ht="28" customHeight="1" x14ac:dyDescent="0.25">
      <c r="C498" s="188"/>
      <c r="I498" s="59"/>
      <c r="J498" s="59"/>
      <c r="K498" s="59"/>
      <c r="L498" s="59"/>
      <c r="N498" s="59"/>
    </row>
    <row r="499" spans="3:14" ht="28" customHeight="1" x14ac:dyDescent="0.25">
      <c r="C499" s="188"/>
      <c r="I499" s="59"/>
      <c r="J499" s="59"/>
      <c r="K499" s="59"/>
      <c r="L499" s="59"/>
      <c r="N499" s="59"/>
    </row>
    <row r="500" spans="3:14" ht="28" customHeight="1" x14ac:dyDescent="0.25">
      <c r="C500" s="188"/>
      <c r="I500" s="59"/>
      <c r="J500" s="59"/>
      <c r="K500" s="59"/>
      <c r="L500" s="59"/>
      <c r="N500" s="59"/>
    </row>
    <row r="501" spans="3:14" ht="28" customHeight="1" x14ac:dyDescent="0.25">
      <c r="C501" s="188"/>
      <c r="I501" s="59"/>
      <c r="J501" s="59"/>
      <c r="K501" s="59"/>
      <c r="L501" s="59"/>
      <c r="N501" s="59"/>
    </row>
    <row r="502" spans="3:14" ht="28" customHeight="1" x14ac:dyDescent="0.25">
      <c r="C502" s="188"/>
      <c r="I502" s="59"/>
      <c r="J502" s="59"/>
      <c r="K502" s="59"/>
      <c r="L502" s="59"/>
      <c r="N502" s="59"/>
    </row>
    <row r="503" spans="3:14" ht="28" customHeight="1" x14ac:dyDescent="0.25">
      <c r="C503" s="188"/>
      <c r="I503" s="59"/>
      <c r="J503" s="59"/>
      <c r="K503" s="59"/>
      <c r="L503" s="59"/>
      <c r="N503" s="59"/>
    </row>
    <row r="504" spans="3:14" ht="28" customHeight="1" x14ac:dyDescent="0.25">
      <c r="C504" s="188"/>
      <c r="I504" s="59"/>
      <c r="J504" s="59"/>
      <c r="K504" s="59"/>
      <c r="L504" s="59"/>
      <c r="N504" s="59"/>
    </row>
    <row r="505" spans="3:14" ht="28" customHeight="1" x14ac:dyDescent="0.25">
      <c r="C505" s="188"/>
      <c r="I505" s="59"/>
      <c r="J505" s="59"/>
      <c r="K505" s="59"/>
      <c r="L505" s="59"/>
      <c r="N505" s="59"/>
    </row>
    <row r="506" spans="3:14" ht="28" customHeight="1" x14ac:dyDescent="0.25">
      <c r="C506" s="188"/>
      <c r="I506" s="59"/>
      <c r="J506" s="59"/>
      <c r="K506" s="59"/>
      <c r="L506" s="59"/>
      <c r="N506" s="59"/>
    </row>
    <row r="507" spans="3:14" ht="28" customHeight="1" x14ac:dyDescent="0.25">
      <c r="C507" s="188"/>
      <c r="I507" s="59"/>
      <c r="J507" s="59"/>
      <c r="K507" s="59"/>
      <c r="L507" s="59"/>
      <c r="N507" s="59"/>
    </row>
    <row r="508" spans="3:14" ht="28" customHeight="1" x14ac:dyDescent="0.25">
      <c r="C508" s="188"/>
      <c r="I508" s="59"/>
      <c r="J508" s="59"/>
      <c r="K508" s="59"/>
      <c r="L508" s="59"/>
      <c r="N508" s="59"/>
    </row>
    <row r="509" spans="3:14" ht="28" customHeight="1" x14ac:dyDescent="0.25">
      <c r="C509" s="188"/>
      <c r="I509" s="59"/>
      <c r="J509" s="59"/>
      <c r="K509" s="59"/>
      <c r="L509" s="59"/>
      <c r="N509" s="59"/>
    </row>
    <row r="510" spans="3:14" ht="28" customHeight="1" x14ac:dyDescent="0.25">
      <c r="C510" s="188"/>
      <c r="I510" s="59"/>
      <c r="J510" s="59"/>
      <c r="K510" s="59"/>
      <c r="L510" s="59"/>
      <c r="N510" s="59"/>
    </row>
    <row r="511" spans="3:14" ht="28" customHeight="1" x14ac:dyDescent="0.25">
      <c r="C511" s="188"/>
      <c r="I511" s="59"/>
      <c r="J511" s="59"/>
      <c r="K511" s="59"/>
      <c r="L511" s="59"/>
      <c r="N511" s="59"/>
    </row>
    <row r="512" spans="3:14" ht="28" customHeight="1" x14ac:dyDescent="0.25">
      <c r="C512" s="188"/>
      <c r="I512" s="59"/>
      <c r="J512" s="59"/>
      <c r="K512" s="59"/>
      <c r="L512" s="59"/>
      <c r="N512" s="59"/>
    </row>
    <row r="513" spans="3:14" ht="28" customHeight="1" x14ac:dyDescent="0.25">
      <c r="C513" s="188"/>
      <c r="I513" s="59"/>
      <c r="J513" s="59"/>
      <c r="K513" s="59"/>
      <c r="L513" s="59"/>
      <c r="N513" s="59"/>
    </row>
    <row r="514" spans="3:14" ht="28" customHeight="1" x14ac:dyDescent="0.25">
      <c r="C514" s="188"/>
      <c r="I514" s="59"/>
      <c r="J514" s="59"/>
      <c r="K514" s="59"/>
      <c r="L514" s="59"/>
      <c r="N514" s="59"/>
    </row>
    <row r="515" spans="3:14" ht="28" customHeight="1" x14ac:dyDescent="0.25">
      <c r="C515" s="188"/>
      <c r="I515" s="59"/>
      <c r="J515" s="59"/>
      <c r="K515" s="59"/>
      <c r="L515" s="59"/>
      <c r="N515" s="59"/>
    </row>
    <row r="516" spans="3:14" ht="28" customHeight="1" x14ac:dyDescent="0.25">
      <c r="C516" s="188"/>
      <c r="I516" s="59"/>
      <c r="J516" s="59"/>
      <c r="K516" s="59"/>
      <c r="L516" s="59"/>
      <c r="N516" s="59"/>
    </row>
    <row r="517" spans="3:14" ht="28" customHeight="1" x14ac:dyDescent="0.25">
      <c r="C517" s="188"/>
      <c r="I517" s="59"/>
      <c r="J517" s="59"/>
      <c r="K517" s="59"/>
      <c r="L517" s="59"/>
      <c r="N517" s="59"/>
    </row>
    <row r="518" spans="3:14" ht="28" customHeight="1" x14ac:dyDescent="0.25">
      <c r="C518" s="188"/>
      <c r="I518" s="59"/>
      <c r="J518" s="59"/>
      <c r="K518" s="59"/>
      <c r="L518" s="59"/>
      <c r="N518" s="59"/>
    </row>
    <row r="519" spans="3:14" ht="28" customHeight="1" x14ac:dyDescent="0.25">
      <c r="C519" s="188"/>
      <c r="I519" s="59"/>
      <c r="J519" s="59"/>
      <c r="K519" s="59"/>
      <c r="L519" s="59"/>
      <c r="N519" s="59"/>
    </row>
    <row r="520" spans="3:14" ht="28" customHeight="1" x14ac:dyDescent="0.25">
      <c r="C520" s="188"/>
      <c r="I520" s="59"/>
      <c r="J520" s="59"/>
      <c r="K520" s="59"/>
      <c r="L520" s="59"/>
      <c r="N520" s="59"/>
    </row>
    <row r="521" spans="3:14" ht="28" customHeight="1" x14ac:dyDescent="0.25">
      <c r="C521" s="188"/>
      <c r="I521" s="59"/>
      <c r="J521" s="59"/>
      <c r="K521" s="59"/>
      <c r="L521" s="59"/>
      <c r="N521" s="59"/>
    </row>
    <row r="522" spans="3:14" ht="28" customHeight="1" x14ac:dyDescent="0.25">
      <c r="C522" s="188"/>
      <c r="I522" s="59"/>
      <c r="J522" s="59"/>
      <c r="K522" s="59"/>
      <c r="L522" s="59"/>
      <c r="N522" s="59"/>
    </row>
    <row r="523" spans="3:14" ht="28" customHeight="1" x14ac:dyDescent="0.25">
      <c r="C523" s="188"/>
      <c r="I523" s="59"/>
      <c r="J523" s="59"/>
      <c r="K523" s="59"/>
      <c r="L523" s="59"/>
      <c r="N523" s="59"/>
    </row>
    <row r="524" spans="3:14" ht="28" customHeight="1" x14ac:dyDescent="0.25">
      <c r="C524" s="188"/>
      <c r="I524" s="59"/>
      <c r="J524" s="59"/>
      <c r="K524" s="59"/>
      <c r="L524" s="59"/>
      <c r="N524" s="59"/>
    </row>
    <row r="525" spans="3:14" ht="28" customHeight="1" x14ac:dyDescent="0.25">
      <c r="C525" s="188"/>
      <c r="I525" s="59"/>
      <c r="J525" s="59"/>
      <c r="K525" s="59"/>
      <c r="L525" s="59"/>
      <c r="N525" s="59"/>
    </row>
    <row r="526" spans="3:14" ht="28" customHeight="1" x14ac:dyDescent="0.25">
      <c r="C526" s="188"/>
      <c r="I526" s="59"/>
      <c r="J526" s="59"/>
      <c r="K526" s="59"/>
      <c r="L526" s="59"/>
      <c r="N526" s="59"/>
    </row>
    <row r="527" spans="3:14" ht="28" customHeight="1" x14ac:dyDescent="0.25">
      <c r="C527" s="188"/>
      <c r="I527" s="59"/>
      <c r="J527" s="59"/>
      <c r="K527" s="59"/>
      <c r="L527" s="59"/>
      <c r="N527" s="59"/>
    </row>
    <row r="528" spans="3:14" ht="28" customHeight="1" x14ac:dyDescent="0.25">
      <c r="C528" s="188"/>
      <c r="I528" s="59"/>
      <c r="J528" s="59"/>
      <c r="K528" s="59"/>
      <c r="L528" s="59"/>
      <c r="N528" s="59"/>
    </row>
    <row r="529" spans="3:14" ht="28" customHeight="1" x14ac:dyDescent="0.25">
      <c r="C529" s="188"/>
      <c r="I529" s="59"/>
      <c r="J529" s="59"/>
      <c r="K529" s="59"/>
      <c r="L529" s="59"/>
      <c r="N529" s="59"/>
    </row>
    <row r="530" spans="3:14" ht="28" customHeight="1" x14ac:dyDescent="0.25">
      <c r="C530" s="188"/>
      <c r="I530" s="59"/>
      <c r="J530" s="59"/>
      <c r="K530" s="59"/>
      <c r="L530" s="59"/>
      <c r="N530" s="59"/>
    </row>
    <row r="531" spans="3:14" ht="28" customHeight="1" x14ac:dyDescent="0.25">
      <c r="C531" s="188"/>
      <c r="I531" s="59"/>
      <c r="J531" s="59"/>
      <c r="K531" s="59"/>
      <c r="L531" s="59"/>
      <c r="N531" s="59"/>
    </row>
    <row r="532" spans="3:14" ht="28" customHeight="1" x14ac:dyDescent="0.25">
      <c r="C532" s="188"/>
      <c r="I532" s="59"/>
      <c r="J532" s="59"/>
      <c r="K532" s="59"/>
      <c r="L532" s="59"/>
      <c r="N532" s="59"/>
    </row>
    <row r="533" spans="3:14" ht="28" customHeight="1" x14ac:dyDescent="0.25">
      <c r="C533" s="188"/>
      <c r="I533" s="59"/>
      <c r="J533" s="59"/>
      <c r="K533" s="59"/>
      <c r="L533" s="59"/>
      <c r="N533" s="59"/>
    </row>
    <row r="534" spans="3:14" ht="28" customHeight="1" x14ac:dyDescent="0.25">
      <c r="C534" s="188"/>
      <c r="I534" s="59"/>
      <c r="J534" s="59"/>
      <c r="K534" s="59"/>
      <c r="L534" s="59"/>
      <c r="N534" s="59"/>
    </row>
    <row r="535" spans="3:14" ht="28" customHeight="1" x14ac:dyDescent="0.25">
      <c r="C535" s="188"/>
      <c r="I535" s="59"/>
      <c r="J535" s="59"/>
      <c r="K535" s="59"/>
      <c r="L535" s="59"/>
      <c r="N535" s="59"/>
    </row>
    <row r="536" spans="3:14" ht="28" customHeight="1" x14ac:dyDescent="0.25">
      <c r="C536" s="188"/>
      <c r="I536" s="59"/>
      <c r="J536" s="59"/>
      <c r="K536" s="59"/>
      <c r="L536" s="59"/>
      <c r="N536" s="59"/>
    </row>
    <row r="537" spans="3:14" ht="28" customHeight="1" x14ac:dyDescent="0.25">
      <c r="C537" s="188"/>
      <c r="I537" s="59"/>
      <c r="J537" s="59"/>
      <c r="K537" s="59"/>
      <c r="L537" s="59"/>
      <c r="N537" s="59"/>
    </row>
    <row r="538" spans="3:14" ht="28" customHeight="1" x14ac:dyDescent="0.25">
      <c r="C538" s="188"/>
      <c r="I538" s="59"/>
      <c r="J538" s="59"/>
      <c r="K538" s="59"/>
      <c r="L538" s="59"/>
      <c r="N538" s="59"/>
    </row>
    <row r="539" spans="3:14" ht="28" customHeight="1" x14ac:dyDescent="0.25">
      <c r="C539" s="188"/>
      <c r="I539" s="59"/>
      <c r="J539" s="59"/>
      <c r="K539" s="59"/>
      <c r="L539" s="59"/>
      <c r="N539" s="59"/>
    </row>
    <row r="540" spans="3:14" ht="28" customHeight="1" x14ac:dyDescent="0.25">
      <c r="C540" s="188"/>
      <c r="I540" s="59"/>
      <c r="J540" s="59"/>
      <c r="K540" s="59"/>
      <c r="L540" s="59"/>
      <c r="N540" s="59"/>
    </row>
    <row r="541" spans="3:14" ht="28" customHeight="1" x14ac:dyDescent="0.25">
      <c r="C541" s="188"/>
      <c r="I541" s="59"/>
      <c r="J541" s="59"/>
      <c r="K541" s="59"/>
      <c r="L541" s="59"/>
      <c r="N541" s="59"/>
    </row>
    <row r="542" spans="3:14" ht="28" customHeight="1" x14ac:dyDescent="0.25">
      <c r="C542" s="188"/>
      <c r="I542" s="59"/>
      <c r="J542" s="59"/>
      <c r="K542" s="59"/>
      <c r="L542" s="59"/>
      <c r="N542" s="59"/>
    </row>
    <row r="543" spans="3:14" ht="28" customHeight="1" x14ac:dyDescent="0.25">
      <c r="C543" s="188"/>
      <c r="I543" s="59"/>
      <c r="J543" s="59"/>
      <c r="K543" s="59"/>
      <c r="L543" s="59"/>
      <c r="N543" s="59"/>
    </row>
    <row r="544" spans="3:14" ht="28" customHeight="1" x14ac:dyDescent="0.25">
      <c r="C544" s="188"/>
      <c r="I544" s="59"/>
      <c r="J544" s="59"/>
      <c r="K544" s="59"/>
      <c r="L544" s="59"/>
      <c r="N544" s="59"/>
    </row>
    <row r="545" spans="3:14" ht="28" customHeight="1" x14ac:dyDescent="0.25">
      <c r="C545" s="188"/>
      <c r="I545" s="59"/>
      <c r="J545" s="59"/>
      <c r="K545" s="59"/>
      <c r="L545" s="59"/>
      <c r="N545" s="59"/>
    </row>
    <row r="546" spans="3:14" ht="28" customHeight="1" x14ac:dyDescent="0.25">
      <c r="C546" s="188"/>
      <c r="I546" s="59"/>
      <c r="J546" s="59"/>
      <c r="K546" s="59"/>
      <c r="L546" s="59"/>
      <c r="N546" s="59"/>
    </row>
    <row r="547" spans="3:14" ht="28" customHeight="1" x14ac:dyDescent="0.25">
      <c r="C547" s="188"/>
      <c r="I547" s="59"/>
      <c r="J547" s="59"/>
      <c r="K547" s="59"/>
      <c r="L547" s="59"/>
      <c r="N547" s="59"/>
    </row>
    <row r="548" spans="3:14" ht="28" customHeight="1" x14ac:dyDescent="0.25">
      <c r="C548" s="188"/>
      <c r="I548" s="59"/>
      <c r="J548" s="59"/>
      <c r="K548" s="59"/>
      <c r="L548" s="59"/>
      <c r="N548" s="59"/>
    </row>
    <row r="549" spans="3:14" ht="28" customHeight="1" x14ac:dyDescent="0.25">
      <c r="C549" s="188"/>
      <c r="I549" s="59"/>
      <c r="J549" s="59"/>
      <c r="K549" s="59"/>
      <c r="L549" s="59"/>
      <c r="N549" s="59"/>
    </row>
    <row r="550" spans="3:14" ht="28" customHeight="1" x14ac:dyDescent="0.25">
      <c r="C550" s="188"/>
      <c r="I550" s="59"/>
      <c r="J550" s="59"/>
      <c r="K550" s="59"/>
      <c r="L550" s="59"/>
      <c r="N550" s="59"/>
    </row>
    <row r="551" spans="3:14" ht="28" customHeight="1" x14ac:dyDescent="0.25">
      <c r="C551" s="188"/>
      <c r="I551" s="59"/>
      <c r="J551" s="59"/>
      <c r="K551" s="59"/>
      <c r="L551" s="59"/>
      <c r="N551" s="59"/>
    </row>
    <row r="552" spans="3:14" ht="28" customHeight="1" x14ac:dyDescent="0.25">
      <c r="C552" s="188"/>
      <c r="I552" s="59"/>
      <c r="J552" s="59"/>
      <c r="K552" s="59"/>
      <c r="L552" s="59"/>
      <c r="N552" s="59"/>
    </row>
    <row r="553" spans="3:14" ht="28" customHeight="1" x14ac:dyDescent="0.25">
      <c r="C553" s="188"/>
      <c r="I553" s="59"/>
      <c r="J553" s="59"/>
      <c r="K553" s="59"/>
      <c r="L553" s="59"/>
      <c r="N553" s="59"/>
    </row>
    <row r="554" spans="3:14" ht="28" customHeight="1" x14ac:dyDescent="0.25">
      <c r="C554" s="188"/>
      <c r="I554" s="59"/>
      <c r="J554" s="59"/>
      <c r="K554" s="59"/>
      <c r="L554" s="59"/>
      <c r="N554" s="59"/>
    </row>
    <row r="555" spans="3:14" ht="28" customHeight="1" x14ac:dyDescent="0.25">
      <c r="C555" s="188"/>
      <c r="I555" s="59"/>
      <c r="J555" s="59"/>
      <c r="K555" s="59"/>
      <c r="L555" s="59"/>
      <c r="N555" s="59"/>
    </row>
    <row r="556" spans="3:14" ht="28" customHeight="1" x14ac:dyDescent="0.25">
      <c r="C556" s="188"/>
      <c r="I556" s="59"/>
      <c r="J556" s="59"/>
      <c r="K556" s="59"/>
      <c r="L556" s="59"/>
      <c r="N556" s="59"/>
    </row>
    <row r="557" spans="3:14" ht="28" customHeight="1" x14ac:dyDescent="0.25">
      <c r="C557" s="188"/>
      <c r="I557" s="59"/>
      <c r="J557" s="59"/>
      <c r="K557" s="59"/>
      <c r="L557" s="59"/>
      <c r="N557" s="59"/>
    </row>
    <row r="558" spans="3:14" ht="28" customHeight="1" x14ac:dyDescent="0.25">
      <c r="C558" s="188"/>
      <c r="I558" s="59"/>
      <c r="J558" s="59"/>
      <c r="K558" s="59"/>
      <c r="L558" s="59"/>
      <c r="N558" s="59"/>
    </row>
    <row r="559" spans="3:14" ht="28" customHeight="1" x14ac:dyDescent="0.25">
      <c r="C559" s="188"/>
      <c r="I559" s="59"/>
      <c r="J559" s="59"/>
      <c r="K559" s="59"/>
      <c r="L559" s="59"/>
      <c r="N559" s="59"/>
    </row>
    <row r="560" spans="3:14" ht="28" customHeight="1" x14ac:dyDescent="0.25">
      <c r="C560" s="188"/>
      <c r="I560" s="59"/>
      <c r="J560" s="59"/>
      <c r="K560" s="59"/>
      <c r="L560" s="59"/>
      <c r="N560" s="59"/>
    </row>
    <row r="561" spans="3:14" ht="28" customHeight="1" x14ac:dyDescent="0.25">
      <c r="C561" s="188"/>
      <c r="I561" s="59"/>
      <c r="J561" s="59"/>
      <c r="K561" s="59"/>
      <c r="L561" s="59"/>
      <c r="N561" s="59"/>
    </row>
    <row r="562" spans="3:14" ht="28" customHeight="1" x14ac:dyDescent="0.25">
      <c r="C562" s="188"/>
      <c r="I562" s="59"/>
      <c r="J562" s="59"/>
      <c r="K562" s="59"/>
      <c r="L562" s="59"/>
      <c r="N562" s="59"/>
    </row>
    <row r="563" spans="3:14" ht="28" customHeight="1" x14ac:dyDescent="0.25">
      <c r="C563" s="188"/>
      <c r="I563" s="59"/>
      <c r="J563" s="59"/>
      <c r="K563" s="59"/>
      <c r="L563" s="59"/>
      <c r="N563" s="59"/>
    </row>
    <row r="564" spans="3:14" ht="28" customHeight="1" x14ac:dyDescent="0.25">
      <c r="C564" s="188"/>
      <c r="I564" s="59"/>
      <c r="J564" s="59"/>
      <c r="K564" s="59"/>
      <c r="L564" s="59"/>
      <c r="N564" s="59"/>
    </row>
    <row r="565" spans="3:14" ht="28" customHeight="1" x14ac:dyDescent="0.25">
      <c r="C565" s="188"/>
      <c r="I565" s="59"/>
      <c r="J565" s="59"/>
      <c r="K565" s="59"/>
      <c r="L565" s="59"/>
      <c r="N565" s="59"/>
    </row>
    <row r="566" spans="3:14" ht="28" customHeight="1" x14ac:dyDescent="0.25">
      <c r="C566" s="188"/>
      <c r="I566" s="59"/>
      <c r="J566" s="59"/>
      <c r="K566" s="59"/>
      <c r="L566" s="59"/>
      <c r="N566" s="59"/>
    </row>
    <row r="567" spans="3:14" ht="28" customHeight="1" x14ac:dyDescent="0.25">
      <c r="C567" s="188"/>
      <c r="I567" s="59"/>
      <c r="J567" s="59"/>
      <c r="K567" s="59"/>
      <c r="L567" s="59"/>
      <c r="N567" s="59"/>
    </row>
    <row r="568" spans="3:14" ht="28" customHeight="1" x14ac:dyDescent="0.25">
      <c r="C568" s="188"/>
      <c r="I568" s="59"/>
      <c r="J568" s="59"/>
      <c r="K568" s="59"/>
      <c r="L568" s="59"/>
      <c r="N568" s="59"/>
    </row>
    <row r="569" spans="3:14" ht="28" customHeight="1" x14ac:dyDescent="0.25">
      <c r="C569" s="188"/>
      <c r="I569" s="59"/>
      <c r="J569" s="59"/>
      <c r="K569" s="59"/>
      <c r="L569" s="59"/>
      <c r="N569" s="59"/>
    </row>
    <row r="570" spans="3:14" ht="28" customHeight="1" x14ac:dyDescent="0.25">
      <c r="C570" s="188"/>
      <c r="I570" s="59"/>
      <c r="J570" s="59"/>
      <c r="K570" s="59"/>
      <c r="L570" s="59"/>
      <c r="N570" s="59"/>
    </row>
    <row r="571" spans="3:14" ht="28" customHeight="1" x14ac:dyDescent="0.25">
      <c r="C571" s="188"/>
      <c r="I571" s="59"/>
      <c r="J571" s="59"/>
      <c r="K571" s="59"/>
      <c r="L571" s="59"/>
      <c r="N571" s="59"/>
    </row>
    <row r="572" spans="3:14" ht="28" customHeight="1" x14ac:dyDescent="0.25">
      <c r="C572" s="188"/>
      <c r="I572" s="59"/>
      <c r="J572" s="59"/>
      <c r="K572" s="59"/>
      <c r="L572" s="59"/>
      <c r="N572" s="59"/>
    </row>
    <row r="573" spans="3:14" ht="28" customHeight="1" x14ac:dyDescent="0.25">
      <c r="C573" s="188"/>
      <c r="I573" s="59"/>
      <c r="J573" s="59"/>
      <c r="K573" s="59"/>
      <c r="L573" s="59"/>
      <c r="N573" s="59"/>
    </row>
    <row r="574" spans="3:14" ht="28" customHeight="1" x14ac:dyDescent="0.25">
      <c r="C574" s="188"/>
      <c r="I574" s="59"/>
      <c r="J574" s="59"/>
      <c r="K574" s="59"/>
      <c r="L574" s="59"/>
      <c r="N574" s="59"/>
    </row>
    <row r="575" spans="3:14" ht="28" customHeight="1" x14ac:dyDescent="0.25">
      <c r="C575" s="188"/>
      <c r="I575" s="59"/>
      <c r="J575" s="59"/>
      <c r="K575" s="59"/>
      <c r="L575" s="59"/>
      <c r="N575" s="59"/>
    </row>
    <row r="576" spans="3:14" ht="28" customHeight="1" x14ac:dyDescent="0.25">
      <c r="C576" s="188"/>
      <c r="I576" s="59"/>
      <c r="J576" s="59"/>
      <c r="K576" s="59"/>
      <c r="L576" s="59"/>
      <c r="N576" s="59"/>
    </row>
    <row r="577" spans="3:14" ht="28" customHeight="1" x14ac:dyDescent="0.25">
      <c r="C577" s="188"/>
      <c r="I577" s="59"/>
      <c r="J577" s="59"/>
      <c r="K577" s="59"/>
      <c r="L577" s="59"/>
      <c r="N577" s="59"/>
    </row>
    <row r="578" spans="3:14" ht="28" customHeight="1" x14ac:dyDescent="0.25">
      <c r="C578" s="188"/>
      <c r="I578" s="59"/>
      <c r="J578" s="59"/>
      <c r="K578" s="59"/>
      <c r="L578" s="59"/>
      <c r="N578" s="59"/>
    </row>
    <row r="579" spans="3:14" ht="28" customHeight="1" x14ac:dyDescent="0.25">
      <c r="C579" s="188"/>
      <c r="I579" s="59"/>
      <c r="J579" s="59"/>
      <c r="K579" s="59"/>
      <c r="L579" s="59"/>
      <c r="N579" s="59"/>
    </row>
    <row r="580" spans="3:14" ht="28" customHeight="1" x14ac:dyDescent="0.25">
      <c r="C580" s="188"/>
      <c r="I580" s="59"/>
      <c r="J580" s="59"/>
      <c r="K580" s="59"/>
      <c r="L580" s="59"/>
      <c r="N580" s="59"/>
    </row>
    <row r="581" spans="3:14" ht="28" customHeight="1" x14ac:dyDescent="0.25">
      <c r="C581" s="188"/>
      <c r="I581" s="59"/>
      <c r="J581" s="59"/>
      <c r="K581" s="59"/>
      <c r="L581" s="59"/>
      <c r="N581" s="59"/>
    </row>
    <row r="582" spans="3:14" ht="28" customHeight="1" x14ac:dyDescent="0.25">
      <c r="C582" s="188"/>
      <c r="I582" s="59"/>
      <c r="J582" s="59"/>
      <c r="K582" s="59"/>
      <c r="L582" s="59"/>
      <c r="N582" s="59"/>
    </row>
    <row r="583" spans="3:14" ht="28" customHeight="1" x14ac:dyDescent="0.25">
      <c r="C583" s="188"/>
      <c r="I583" s="59"/>
      <c r="J583" s="59"/>
      <c r="K583" s="59"/>
      <c r="L583" s="59"/>
      <c r="N583" s="59"/>
    </row>
    <row r="584" spans="3:14" ht="28" customHeight="1" x14ac:dyDescent="0.25">
      <c r="C584" s="188"/>
      <c r="I584" s="59"/>
      <c r="J584" s="59"/>
      <c r="K584" s="59"/>
      <c r="L584" s="59"/>
      <c r="N584" s="59"/>
    </row>
    <row r="585" spans="3:14" ht="28" customHeight="1" x14ac:dyDescent="0.25">
      <c r="C585" s="188"/>
      <c r="I585" s="59"/>
      <c r="J585" s="59"/>
      <c r="K585" s="59"/>
      <c r="L585" s="59"/>
      <c r="N585" s="59"/>
    </row>
    <row r="586" spans="3:14" ht="28" customHeight="1" x14ac:dyDescent="0.25">
      <c r="C586" s="188"/>
      <c r="I586" s="59"/>
      <c r="J586" s="59"/>
      <c r="K586" s="59"/>
      <c r="L586" s="59"/>
      <c r="N586" s="59"/>
    </row>
    <row r="587" spans="3:14" ht="28" customHeight="1" x14ac:dyDescent="0.25">
      <c r="C587" s="188"/>
      <c r="I587" s="59"/>
      <c r="J587" s="59"/>
      <c r="K587" s="59"/>
      <c r="L587" s="59"/>
      <c r="N587" s="59"/>
    </row>
    <row r="588" spans="3:14" ht="28" customHeight="1" x14ac:dyDescent="0.25">
      <c r="C588" s="188"/>
      <c r="I588" s="59"/>
      <c r="J588" s="59"/>
      <c r="K588" s="59"/>
      <c r="L588" s="59"/>
      <c r="N588" s="59"/>
    </row>
    <row r="589" spans="3:14" ht="28" customHeight="1" x14ac:dyDescent="0.25">
      <c r="C589" s="188"/>
      <c r="I589" s="59"/>
      <c r="J589" s="59"/>
      <c r="K589" s="59"/>
      <c r="L589" s="59"/>
      <c r="N589" s="59"/>
    </row>
    <row r="590" spans="3:14" ht="28" customHeight="1" x14ac:dyDescent="0.25">
      <c r="C590" s="188"/>
      <c r="I590" s="59"/>
      <c r="J590" s="59"/>
      <c r="K590" s="59"/>
      <c r="L590" s="59"/>
      <c r="N590" s="59"/>
    </row>
    <row r="591" spans="3:14" ht="28" customHeight="1" x14ac:dyDescent="0.25">
      <c r="C591" s="188"/>
      <c r="I591" s="59"/>
      <c r="J591" s="59"/>
      <c r="K591" s="59"/>
      <c r="L591" s="59"/>
      <c r="N591" s="59"/>
    </row>
    <row r="592" spans="3:14" ht="28" customHeight="1" x14ac:dyDescent="0.25">
      <c r="C592" s="188"/>
      <c r="I592" s="59"/>
      <c r="J592" s="59"/>
      <c r="K592" s="59"/>
      <c r="L592" s="59"/>
      <c r="N592" s="59"/>
    </row>
    <row r="593" spans="3:14" ht="28" customHeight="1" x14ac:dyDescent="0.25">
      <c r="C593" s="188"/>
      <c r="I593" s="59"/>
      <c r="J593" s="59"/>
      <c r="K593" s="59"/>
      <c r="L593" s="59"/>
      <c r="N593" s="59"/>
    </row>
    <row r="594" spans="3:14" ht="28" customHeight="1" x14ac:dyDescent="0.25">
      <c r="C594" s="188"/>
      <c r="I594" s="59"/>
      <c r="J594" s="59"/>
      <c r="K594" s="59"/>
      <c r="L594" s="59"/>
      <c r="N594" s="59"/>
    </row>
    <row r="595" spans="3:14" ht="28" customHeight="1" x14ac:dyDescent="0.25">
      <c r="C595" s="188"/>
      <c r="I595" s="59"/>
      <c r="J595" s="59"/>
      <c r="K595" s="59"/>
      <c r="L595" s="59"/>
      <c r="N595" s="59"/>
    </row>
    <row r="596" spans="3:14" ht="28" customHeight="1" x14ac:dyDescent="0.25">
      <c r="C596" s="188"/>
      <c r="I596" s="59"/>
      <c r="J596" s="59"/>
      <c r="K596" s="59"/>
      <c r="L596" s="59"/>
      <c r="N596" s="59"/>
    </row>
    <row r="597" spans="3:14" ht="28" customHeight="1" x14ac:dyDescent="0.25">
      <c r="C597" s="188"/>
      <c r="I597" s="59"/>
      <c r="J597" s="59"/>
      <c r="K597" s="59"/>
      <c r="L597" s="59"/>
      <c r="N597" s="59"/>
    </row>
    <row r="598" spans="3:14" ht="28" customHeight="1" x14ac:dyDescent="0.25">
      <c r="C598" s="188"/>
      <c r="I598" s="59"/>
      <c r="J598" s="59"/>
      <c r="K598" s="59"/>
      <c r="L598" s="59"/>
      <c r="N598" s="59"/>
    </row>
    <row r="599" spans="3:14" ht="28" customHeight="1" x14ac:dyDescent="0.25">
      <c r="C599" s="188"/>
      <c r="I599" s="59"/>
      <c r="J599" s="59"/>
      <c r="K599" s="59"/>
      <c r="L599" s="59"/>
      <c r="N599" s="59"/>
    </row>
    <row r="600" spans="3:14" ht="28" customHeight="1" x14ac:dyDescent="0.25">
      <c r="C600" s="188"/>
      <c r="I600" s="59"/>
      <c r="J600" s="59"/>
      <c r="K600" s="59"/>
      <c r="L600" s="59"/>
      <c r="N600" s="59"/>
    </row>
    <row r="601" spans="3:14" ht="28" customHeight="1" x14ac:dyDescent="0.25">
      <c r="C601" s="188"/>
      <c r="I601" s="59"/>
      <c r="J601" s="59"/>
      <c r="K601" s="59"/>
      <c r="L601" s="59"/>
      <c r="N601" s="59"/>
    </row>
    <row r="602" spans="3:14" ht="28" customHeight="1" x14ac:dyDescent="0.25">
      <c r="C602" s="188"/>
      <c r="I602" s="59"/>
      <c r="J602" s="59"/>
      <c r="K602" s="59"/>
      <c r="L602" s="59"/>
      <c r="N602" s="59"/>
    </row>
    <row r="603" spans="3:14" ht="28" customHeight="1" x14ac:dyDescent="0.25">
      <c r="C603" s="188"/>
      <c r="I603" s="59"/>
      <c r="J603" s="59"/>
      <c r="K603" s="59"/>
      <c r="L603" s="59"/>
      <c r="N603" s="59"/>
    </row>
    <row r="604" spans="3:14" ht="28" customHeight="1" x14ac:dyDescent="0.25">
      <c r="C604" s="188"/>
      <c r="I604" s="59"/>
      <c r="J604" s="59"/>
      <c r="K604" s="59"/>
      <c r="L604" s="59"/>
      <c r="N604" s="59"/>
    </row>
    <row r="605" spans="3:14" ht="28" customHeight="1" x14ac:dyDescent="0.25">
      <c r="C605" s="188"/>
      <c r="I605" s="59"/>
      <c r="J605" s="59"/>
      <c r="K605" s="59"/>
      <c r="L605" s="59"/>
      <c r="N605" s="59"/>
    </row>
    <row r="606" spans="3:14" ht="28" customHeight="1" x14ac:dyDescent="0.25">
      <c r="C606" s="188"/>
      <c r="I606" s="59"/>
      <c r="J606" s="59"/>
      <c r="K606" s="59"/>
      <c r="L606" s="59"/>
      <c r="N606" s="59"/>
    </row>
    <row r="607" spans="3:14" ht="28" customHeight="1" x14ac:dyDescent="0.25">
      <c r="C607" s="188"/>
      <c r="I607" s="59"/>
      <c r="J607" s="59"/>
      <c r="K607" s="59"/>
      <c r="L607" s="59"/>
      <c r="N607" s="59"/>
    </row>
    <row r="608" spans="3:14" ht="28" customHeight="1" x14ac:dyDescent="0.25">
      <c r="C608" s="188"/>
      <c r="I608" s="59"/>
      <c r="J608" s="59"/>
      <c r="K608" s="59"/>
      <c r="L608" s="59"/>
      <c r="N608" s="59"/>
    </row>
    <row r="609" spans="3:14" ht="28" customHeight="1" x14ac:dyDescent="0.25">
      <c r="C609" s="188"/>
      <c r="I609" s="59"/>
      <c r="J609" s="59"/>
      <c r="K609" s="59"/>
      <c r="L609" s="59"/>
      <c r="N609" s="59"/>
    </row>
    <row r="610" spans="3:14" ht="28" customHeight="1" x14ac:dyDescent="0.25">
      <c r="C610" s="188"/>
      <c r="I610" s="59"/>
      <c r="J610" s="59"/>
      <c r="K610" s="59"/>
      <c r="L610" s="59"/>
      <c r="N610" s="59"/>
    </row>
    <row r="611" spans="3:14" ht="28" customHeight="1" x14ac:dyDescent="0.25">
      <c r="C611" s="188"/>
      <c r="I611" s="59"/>
      <c r="J611" s="59"/>
      <c r="K611" s="59"/>
      <c r="L611" s="59"/>
      <c r="N611" s="59"/>
    </row>
    <row r="612" spans="3:14" ht="28" customHeight="1" x14ac:dyDescent="0.25">
      <c r="C612" s="188"/>
      <c r="I612" s="59"/>
      <c r="J612" s="59"/>
      <c r="K612" s="59"/>
      <c r="L612" s="59"/>
      <c r="N612" s="59"/>
    </row>
    <row r="613" spans="3:14" ht="28" customHeight="1" x14ac:dyDescent="0.25">
      <c r="C613" s="188"/>
      <c r="I613" s="59"/>
      <c r="J613" s="59"/>
      <c r="K613" s="59"/>
      <c r="L613" s="59"/>
      <c r="N613" s="59"/>
    </row>
    <row r="614" spans="3:14" ht="28" customHeight="1" x14ac:dyDescent="0.25">
      <c r="C614" s="188"/>
      <c r="I614" s="59"/>
      <c r="J614" s="59"/>
      <c r="K614" s="59"/>
      <c r="L614" s="59"/>
      <c r="N614" s="59"/>
    </row>
    <row r="615" spans="3:14" ht="28" customHeight="1" x14ac:dyDescent="0.25">
      <c r="C615" s="188"/>
      <c r="I615" s="59"/>
      <c r="J615" s="59"/>
      <c r="K615" s="59"/>
      <c r="L615" s="59"/>
      <c r="N615" s="59"/>
    </row>
    <row r="616" spans="3:14" ht="28" customHeight="1" x14ac:dyDescent="0.25">
      <c r="C616" s="188"/>
      <c r="I616" s="59"/>
      <c r="J616" s="59"/>
      <c r="K616" s="59"/>
      <c r="L616" s="59"/>
      <c r="N616" s="59"/>
    </row>
    <row r="617" spans="3:14" ht="28" customHeight="1" x14ac:dyDescent="0.25">
      <c r="C617" s="188"/>
      <c r="I617" s="59"/>
      <c r="J617" s="59"/>
      <c r="K617" s="59"/>
      <c r="L617" s="59"/>
      <c r="N617" s="59"/>
    </row>
    <row r="618" spans="3:14" ht="28" customHeight="1" x14ac:dyDescent="0.25">
      <c r="C618" s="188"/>
      <c r="I618" s="59"/>
      <c r="J618" s="59"/>
      <c r="K618" s="59"/>
      <c r="L618" s="59"/>
      <c r="N618" s="59"/>
    </row>
    <row r="619" spans="3:14" ht="28" customHeight="1" x14ac:dyDescent="0.25">
      <c r="C619" s="188"/>
      <c r="I619" s="59"/>
      <c r="J619" s="59"/>
      <c r="K619" s="59"/>
      <c r="L619" s="59"/>
      <c r="N619" s="59"/>
    </row>
    <row r="620" spans="3:14" ht="28" customHeight="1" x14ac:dyDescent="0.25">
      <c r="C620" s="188"/>
      <c r="I620" s="59"/>
      <c r="J620" s="59"/>
      <c r="K620" s="59"/>
      <c r="L620" s="59"/>
      <c r="N620" s="59"/>
    </row>
    <row r="621" spans="3:14" ht="28" customHeight="1" x14ac:dyDescent="0.25">
      <c r="C621" s="188"/>
      <c r="I621" s="59"/>
      <c r="J621" s="59"/>
      <c r="K621" s="59"/>
      <c r="L621" s="59"/>
      <c r="N621" s="59"/>
    </row>
    <row r="622" spans="3:14" ht="28" customHeight="1" x14ac:dyDescent="0.25">
      <c r="C622" s="188"/>
      <c r="I622" s="59"/>
      <c r="J622" s="59"/>
      <c r="K622" s="59"/>
      <c r="L622" s="59"/>
      <c r="N622" s="59"/>
    </row>
    <row r="623" spans="3:14" ht="28" customHeight="1" x14ac:dyDescent="0.25">
      <c r="C623" s="188"/>
      <c r="I623" s="59"/>
      <c r="J623" s="59"/>
      <c r="K623" s="59"/>
      <c r="L623" s="59"/>
      <c r="N623" s="59"/>
    </row>
    <row r="624" spans="3:14" ht="28" customHeight="1" x14ac:dyDescent="0.25">
      <c r="C624" s="188"/>
      <c r="I624" s="59"/>
      <c r="J624" s="59"/>
      <c r="K624" s="59"/>
      <c r="L624" s="59"/>
      <c r="N624" s="59"/>
    </row>
    <row r="625" spans="3:14" ht="28" customHeight="1" x14ac:dyDescent="0.25">
      <c r="C625" s="188"/>
      <c r="I625" s="59"/>
      <c r="J625" s="59"/>
      <c r="K625" s="59"/>
      <c r="L625" s="59"/>
      <c r="N625" s="59"/>
    </row>
    <row r="626" spans="3:14" ht="28" customHeight="1" x14ac:dyDescent="0.25">
      <c r="C626" s="188"/>
      <c r="I626" s="59"/>
      <c r="J626" s="59"/>
      <c r="K626" s="59"/>
      <c r="L626" s="59"/>
      <c r="N626" s="59"/>
    </row>
    <row r="627" spans="3:14" ht="28" customHeight="1" x14ac:dyDescent="0.25">
      <c r="C627" s="188"/>
      <c r="I627" s="59"/>
      <c r="J627" s="59"/>
      <c r="K627" s="59"/>
      <c r="L627" s="59"/>
      <c r="N627" s="59"/>
    </row>
    <row r="628" spans="3:14" ht="28" customHeight="1" x14ac:dyDescent="0.25">
      <c r="C628" s="188"/>
      <c r="I628" s="59"/>
      <c r="J628" s="59"/>
      <c r="K628" s="59"/>
      <c r="L628" s="59"/>
      <c r="N628" s="59"/>
    </row>
    <row r="629" spans="3:14" ht="28" customHeight="1" x14ac:dyDescent="0.25">
      <c r="C629" s="188"/>
      <c r="I629" s="59"/>
      <c r="J629" s="59"/>
      <c r="K629" s="59"/>
      <c r="L629" s="59"/>
      <c r="N629" s="59"/>
    </row>
    <row r="630" spans="3:14" ht="28" customHeight="1" x14ac:dyDescent="0.25">
      <c r="C630" s="188"/>
      <c r="I630" s="59"/>
      <c r="J630" s="59"/>
      <c r="K630" s="59"/>
      <c r="L630" s="59"/>
      <c r="N630" s="59"/>
    </row>
    <row r="631" spans="3:14" ht="28" customHeight="1" x14ac:dyDescent="0.25">
      <c r="C631" s="188"/>
      <c r="I631" s="59"/>
      <c r="J631" s="59"/>
      <c r="K631" s="59"/>
      <c r="L631" s="59"/>
      <c r="N631" s="59"/>
    </row>
    <row r="632" spans="3:14" ht="28" customHeight="1" x14ac:dyDescent="0.25">
      <c r="C632" s="188"/>
      <c r="I632" s="59"/>
      <c r="J632" s="59"/>
      <c r="K632" s="59"/>
      <c r="L632" s="59"/>
      <c r="N632" s="59"/>
    </row>
    <row r="633" spans="3:14" ht="28" customHeight="1" x14ac:dyDescent="0.25">
      <c r="C633" s="188"/>
      <c r="I633" s="59"/>
      <c r="J633" s="59"/>
      <c r="K633" s="59"/>
      <c r="L633" s="59"/>
      <c r="N633" s="59"/>
    </row>
    <row r="634" spans="3:14" ht="28" customHeight="1" x14ac:dyDescent="0.25">
      <c r="C634" s="188"/>
      <c r="I634" s="59"/>
      <c r="J634" s="59"/>
      <c r="K634" s="59"/>
      <c r="L634" s="59"/>
      <c r="N634" s="59"/>
    </row>
    <row r="635" spans="3:14" ht="28" customHeight="1" x14ac:dyDescent="0.25">
      <c r="C635" s="188"/>
      <c r="I635" s="59"/>
      <c r="J635" s="59"/>
      <c r="K635" s="59"/>
      <c r="L635" s="59"/>
      <c r="N635" s="59"/>
    </row>
    <row r="636" spans="3:14" ht="28" customHeight="1" x14ac:dyDescent="0.25">
      <c r="C636" s="188"/>
      <c r="I636" s="59"/>
      <c r="J636" s="59"/>
      <c r="K636" s="59"/>
      <c r="L636" s="59"/>
      <c r="N636" s="59"/>
    </row>
    <row r="637" spans="3:14" ht="28" customHeight="1" x14ac:dyDescent="0.25">
      <c r="C637" s="188"/>
      <c r="I637" s="59"/>
      <c r="J637" s="59"/>
      <c r="K637" s="59"/>
      <c r="L637" s="59"/>
      <c r="N637" s="59"/>
    </row>
    <row r="638" spans="3:14" ht="28" customHeight="1" x14ac:dyDescent="0.25">
      <c r="C638" s="188"/>
      <c r="I638" s="59"/>
      <c r="J638" s="59"/>
      <c r="K638" s="59"/>
      <c r="L638" s="59"/>
      <c r="N638" s="59"/>
    </row>
    <row r="639" spans="3:14" ht="28" customHeight="1" x14ac:dyDescent="0.25">
      <c r="C639" s="188"/>
      <c r="I639" s="59"/>
      <c r="J639" s="59"/>
      <c r="K639" s="59"/>
      <c r="L639" s="59"/>
      <c r="N639" s="59"/>
    </row>
    <row r="640" spans="3:14" ht="28" customHeight="1" x14ac:dyDescent="0.25">
      <c r="C640" s="188"/>
      <c r="I640" s="59"/>
      <c r="J640" s="59"/>
      <c r="K640" s="59"/>
      <c r="L640" s="59"/>
      <c r="N640" s="59"/>
    </row>
    <row r="641" spans="3:14" ht="28" customHeight="1" x14ac:dyDescent="0.25">
      <c r="C641" s="188"/>
      <c r="I641" s="59"/>
      <c r="J641" s="59"/>
      <c r="K641" s="59"/>
      <c r="L641" s="59"/>
      <c r="N641" s="59"/>
    </row>
    <row r="642" spans="3:14" ht="28" customHeight="1" x14ac:dyDescent="0.25">
      <c r="C642" s="188"/>
      <c r="I642" s="59"/>
      <c r="J642" s="59"/>
      <c r="K642" s="59"/>
      <c r="L642" s="59"/>
      <c r="N642" s="59"/>
    </row>
    <row r="643" spans="3:14" ht="28" customHeight="1" x14ac:dyDescent="0.25">
      <c r="C643" s="188"/>
      <c r="I643" s="59"/>
      <c r="J643" s="59"/>
      <c r="K643" s="59"/>
      <c r="L643" s="59"/>
      <c r="N643" s="59"/>
    </row>
    <row r="644" spans="3:14" ht="28" customHeight="1" x14ac:dyDescent="0.25">
      <c r="C644" s="188"/>
      <c r="I644" s="59"/>
      <c r="J644" s="59"/>
      <c r="K644" s="59"/>
      <c r="L644" s="59"/>
      <c r="N644" s="59"/>
    </row>
    <row r="645" spans="3:14" ht="28" customHeight="1" x14ac:dyDescent="0.25">
      <c r="C645" s="188"/>
      <c r="I645" s="59"/>
      <c r="J645" s="59"/>
      <c r="K645" s="59"/>
      <c r="L645" s="59"/>
      <c r="N645" s="59"/>
    </row>
    <row r="646" spans="3:14" ht="28" customHeight="1" x14ac:dyDescent="0.25">
      <c r="C646" s="188"/>
      <c r="I646" s="59"/>
      <c r="J646" s="59"/>
      <c r="K646" s="59"/>
      <c r="L646" s="59"/>
      <c r="N646" s="59"/>
    </row>
    <row r="647" spans="3:14" ht="28" customHeight="1" x14ac:dyDescent="0.25">
      <c r="C647" s="188"/>
      <c r="I647" s="59"/>
      <c r="J647" s="59"/>
      <c r="K647" s="59"/>
      <c r="L647" s="59"/>
      <c r="N647" s="59"/>
    </row>
    <row r="648" spans="3:14" ht="28" customHeight="1" x14ac:dyDescent="0.25">
      <c r="C648" s="188"/>
      <c r="I648" s="59"/>
      <c r="J648" s="59"/>
      <c r="K648" s="59"/>
      <c r="L648" s="59"/>
      <c r="N648" s="59"/>
    </row>
    <row r="649" spans="3:14" ht="28" customHeight="1" x14ac:dyDescent="0.25">
      <c r="C649" s="188"/>
      <c r="I649" s="59"/>
      <c r="J649" s="59"/>
      <c r="K649" s="59"/>
      <c r="L649" s="59"/>
      <c r="N649" s="59"/>
    </row>
    <row r="650" spans="3:14" ht="28" customHeight="1" x14ac:dyDescent="0.25">
      <c r="C650" s="188"/>
      <c r="I650" s="59"/>
      <c r="J650" s="59"/>
      <c r="K650" s="59"/>
      <c r="L650" s="59"/>
      <c r="N650" s="59"/>
    </row>
    <row r="651" spans="3:14" ht="28" customHeight="1" x14ac:dyDescent="0.25">
      <c r="C651" s="188"/>
      <c r="I651" s="59"/>
      <c r="J651" s="59"/>
      <c r="K651" s="59"/>
      <c r="L651" s="59"/>
      <c r="N651" s="59"/>
    </row>
    <row r="652" spans="3:14" ht="28" customHeight="1" x14ac:dyDescent="0.25">
      <c r="C652" s="188"/>
      <c r="I652" s="59"/>
      <c r="J652" s="59"/>
      <c r="K652" s="59"/>
      <c r="L652" s="59"/>
      <c r="N652" s="59"/>
    </row>
    <row r="653" spans="3:14" ht="28" customHeight="1" x14ac:dyDescent="0.25">
      <c r="C653" s="188"/>
      <c r="I653" s="59"/>
      <c r="J653" s="59"/>
      <c r="K653" s="59"/>
      <c r="L653" s="59"/>
      <c r="N653" s="59"/>
    </row>
    <row r="654" spans="3:14" ht="28" customHeight="1" x14ac:dyDescent="0.25">
      <c r="C654" s="188"/>
      <c r="I654" s="59"/>
      <c r="J654" s="59"/>
      <c r="K654" s="59"/>
      <c r="L654" s="59"/>
      <c r="N654" s="59"/>
    </row>
    <row r="655" spans="3:14" ht="28" customHeight="1" x14ac:dyDescent="0.25">
      <c r="C655" s="188"/>
      <c r="I655" s="59"/>
      <c r="J655" s="59"/>
      <c r="K655" s="59"/>
      <c r="L655" s="59"/>
      <c r="N655" s="59"/>
    </row>
    <row r="656" spans="3:14" ht="28" customHeight="1" x14ac:dyDescent="0.25">
      <c r="C656" s="188"/>
      <c r="I656" s="59"/>
      <c r="J656" s="59"/>
      <c r="K656" s="59"/>
      <c r="L656" s="59"/>
      <c r="N656" s="59"/>
    </row>
    <row r="657" spans="3:14" ht="28" customHeight="1" x14ac:dyDescent="0.25">
      <c r="C657" s="188"/>
      <c r="I657" s="59"/>
      <c r="J657" s="59"/>
      <c r="K657" s="59"/>
      <c r="L657" s="59"/>
      <c r="N657" s="59"/>
    </row>
    <row r="658" spans="3:14" ht="28" customHeight="1" x14ac:dyDescent="0.25">
      <c r="C658" s="188"/>
      <c r="I658" s="59"/>
      <c r="J658" s="59"/>
      <c r="K658" s="59"/>
      <c r="L658" s="59"/>
      <c r="N658" s="59"/>
    </row>
    <row r="659" spans="3:14" ht="28" customHeight="1" x14ac:dyDescent="0.25">
      <c r="C659" s="188"/>
      <c r="I659" s="59"/>
      <c r="J659" s="59"/>
      <c r="K659" s="59"/>
      <c r="L659" s="59"/>
      <c r="N659" s="59"/>
    </row>
    <row r="660" spans="3:14" ht="28" customHeight="1" x14ac:dyDescent="0.25">
      <c r="C660" s="188"/>
      <c r="I660" s="59"/>
      <c r="J660" s="59"/>
      <c r="K660" s="59"/>
      <c r="L660" s="59"/>
      <c r="N660" s="59"/>
    </row>
    <row r="661" spans="3:14" ht="28" customHeight="1" x14ac:dyDescent="0.25">
      <c r="C661" s="188"/>
      <c r="I661" s="59"/>
      <c r="J661" s="59"/>
      <c r="K661" s="59"/>
      <c r="L661" s="59"/>
      <c r="N661" s="59"/>
    </row>
    <row r="662" spans="3:14" ht="28" customHeight="1" x14ac:dyDescent="0.25">
      <c r="C662" s="188"/>
      <c r="I662" s="59"/>
      <c r="J662" s="59"/>
      <c r="K662" s="59"/>
      <c r="L662" s="59"/>
      <c r="N662" s="59"/>
    </row>
    <row r="663" spans="3:14" ht="28" customHeight="1" x14ac:dyDescent="0.25">
      <c r="C663" s="188"/>
      <c r="I663" s="59"/>
      <c r="J663" s="59"/>
      <c r="K663" s="59"/>
      <c r="L663" s="59"/>
      <c r="N663" s="59"/>
    </row>
    <row r="664" spans="3:14" ht="28" customHeight="1" x14ac:dyDescent="0.25">
      <c r="C664" s="188"/>
      <c r="I664" s="59"/>
      <c r="J664" s="59"/>
      <c r="K664" s="59"/>
      <c r="L664" s="59"/>
      <c r="N664" s="59"/>
    </row>
    <row r="665" spans="3:14" ht="28" customHeight="1" x14ac:dyDescent="0.25">
      <c r="C665" s="188"/>
      <c r="I665" s="59"/>
      <c r="J665" s="59"/>
      <c r="K665" s="59"/>
      <c r="L665" s="59"/>
      <c r="N665" s="59"/>
    </row>
    <row r="666" spans="3:14" ht="28" customHeight="1" x14ac:dyDescent="0.25">
      <c r="C666" s="188"/>
      <c r="I666" s="59"/>
      <c r="J666" s="59"/>
      <c r="K666" s="59"/>
      <c r="L666" s="59"/>
      <c r="N666" s="59"/>
    </row>
    <row r="667" spans="3:14" ht="28" customHeight="1" x14ac:dyDescent="0.25">
      <c r="C667" s="188"/>
      <c r="I667" s="59"/>
      <c r="J667" s="59"/>
      <c r="K667" s="59"/>
      <c r="L667" s="59"/>
      <c r="N667" s="59"/>
    </row>
    <row r="668" spans="3:14" ht="28" customHeight="1" x14ac:dyDescent="0.25">
      <c r="C668" s="188"/>
      <c r="I668" s="59"/>
      <c r="J668" s="59"/>
      <c r="K668" s="59"/>
      <c r="L668" s="59"/>
      <c r="N668" s="59"/>
    </row>
    <row r="669" spans="3:14" ht="28" customHeight="1" x14ac:dyDescent="0.25">
      <c r="C669" s="188"/>
      <c r="I669" s="59"/>
      <c r="J669" s="59"/>
      <c r="K669" s="59"/>
      <c r="L669" s="59"/>
      <c r="N669" s="59"/>
    </row>
    <row r="670" spans="3:14" ht="28" customHeight="1" x14ac:dyDescent="0.25">
      <c r="C670" s="188"/>
      <c r="I670" s="59"/>
      <c r="J670" s="59"/>
      <c r="K670" s="59"/>
      <c r="L670" s="59"/>
      <c r="N670" s="59"/>
    </row>
    <row r="671" spans="3:14" ht="28" customHeight="1" x14ac:dyDescent="0.25">
      <c r="C671" s="188"/>
      <c r="I671" s="59"/>
      <c r="J671" s="59"/>
      <c r="K671" s="59"/>
      <c r="L671" s="59"/>
      <c r="N671" s="59"/>
    </row>
    <row r="672" spans="3:14" ht="28" customHeight="1" x14ac:dyDescent="0.25">
      <c r="C672" s="188"/>
      <c r="I672" s="59"/>
      <c r="J672" s="59"/>
      <c r="K672" s="59"/>
      <c r="L672" s="59"/>
      <c r="N672" s="59"/>
    </row>
    <row r="673" spans="3:14" ht="28" customHeight="1" x14ac:dyDescent="0.25">
      <c r="C673" s="188"/>
      <c r="I673" s="59"/>
      <c r="J673" s="59"/>
      <c r="K673" s="59"/>
      <c r="L673" s="59"/>
      <c r="N673" s="59"/>
    </row>
    <row r="674" spans="3:14" ht="28" customHeight="1" x14ac:dyDescent="0.25">
      <c r="C674" s="188"/>
      <c r="I674" s="59"/>
      <c r="J674" s="59"/>
      <c r="K674" s="59"/>
      <c r="L674" s="59"/>
      <c r="N674" s="59"/>
    </row>
    <row r="675" spans="3:14" ht="28" customHeight="1" x14ac:dyDescent="0.25">
      <c r="C675" s="188"/>
      <c r="I675" s="59"/>
      <c r="J675" s="59"/>
      <c r="K675" s="59"/>
      <c r="L675" s="59"/>
      <c r="N675" s="59"/>
    </row>
    <row r="676" spans="3:14" ht="28" customHeight="1" x14ac:dyDescent="0.25">
      <c r="C676" s="188"/>
      <c r="I676" s="59"/>
      <c r="J676" s="59"/>
      <c r="K676" s="59"/>
      <c r="L676" s="59"/>
      <c r="N676" s="59"/>
    </row>
    <row r="677" spans="3:14" ht="28" customHeight="1" x14ac:dyDescent="0.25">
      <c r="C677" s="188"/>
      <c r="I677" s="59"/>
      <c r="J677" s="59"/>
      <c r="K677" s="59"/>
      <c r="L677" s="59"/>
      <c r="N677" s="59"/>
    </row>
    <row r="678" spans="3:14" ht="28" customHeight="1" x14ac:dyDescent="0.25">
      <c r="C678" s="188"/>
      <c r="I678" s="59"/>
      <c r="J678" s="59"/>
      <c r="K678" s="59"/>
      <c r="L678" s="59"/>
      <c r="N678" s="59"/>
    </row>
    <row r="679" spans="3:14" ht="28" customHeight="1" x14ac:dyDescent="0.25">
      <c r="C679" s="188"/>
      <c r="I679" s="59"/>
      <c r="J679" s="59"/>
      <c r="K679" s="59"/>
      <c r="L679" s="59"/>
      <c r="N679" s="59"/>
    </row>
    <row r="680" spans="3:14" ht="28" customHeight="1" x14ac:dyDescent="0.25">
      <c r="C680" s="188"/>
      <c r="I680" s="59"/>
      <c r="J680" s="59"/>
      <c r="K680" s="59"/>
      <c r="L680" s="59"/>
      <c r="N680" s="59"/>
    </row>
    <row r="681" spans="3:14" ht="28" customHeight="1" x14ac:dyDescent="0.25">
      <c r="C681" s="188"/>
      <c r="I681" s="59"/>
      <c r="J681" s="59"/>
      <c r="K681" s="59"/>
      <c r="L681" s="59"/>
      <c r="N681" s="59"/>
    </row>
    <row r="682" spans="3:14" ht="28" customHeight="1" x14ac:dyDescent="0.25">
      <c r="C682" s="188"/>
      <c r="I682" s="59"/>
      <c r="J682" s="59"/>
      <c r="K682" s="59"/>
      <c r="L682" s="59"/>
      <c r="N682" s="59"/>
    </row>
    <row r="683" spans="3:14" ht="28" customHeight="1" x14ac:dyDescent="0.25">
      <c r="C683" s="188"/>
      <c r="I683" s="59"/>
      <c r="J683" s="59"/>
      <c r="K683" s="59"/>
      <c r="L683" s="59"/>
      <c r="N683" s="59"/>
    </row>
    <row r="684" spans="3:14" ht="28" customHeight="1" x14ac:dyDescent="0.25">
      <c r="C684" s="188"/>
      <c r="I684" s="59"/>
      <c r="J684" s="59"/>
      <c r="K684" s="59"/>
      <c r="L684" s="59"/>
      <c r="N684" s="59"/>
    </row>
    <row r="685" spans="3:14" ht="28" customHeight="1" x14ac:dyDescent="0.25">
      <c r="C685" s="188"/>
      <c r="I685" s="59"/>
      <c r="J685" s="59"/>
      <c r="K685" s="59"/>
      <c r="L685" s="59"/>
      <c r="N685" s="59"/>
    </row>
    <row r="686" spans="3:14" ht="28" customHeight="1" x14ac:dyDescent="0.25">
      <c r="C686" s="188"/>
      <c r="I686" s="59"/>
      <c r="J686" s="59"/>
      <c r="K686" s="59"/>
      <c r="L686" s="59"/>
      <c r="N686" s="59"/>
    </row>
    <row r="687" spans="3:14" ht="28" customHeight="1" x14ac:dyDescent="0.25">
      <c r="C687" s="188"/>
      <c r="I687" s="59"/>
      <c r="J687" s="59"/>
      <c r="K687" s="59"/>
      <c r="L687" s="59"/>
      <c r="N687" s="59"/>
    </row>
    <row r="688" spans="3:14" ht="28" customHeight="1" x14ac:dyDescent="0.25">
      <c r="C688" s="188"/>
      <c r="I688" s="59"/>
      <c r="J688" s="59"/>
      <c r="K688" s="59"/>
      <c r="L688" s="59"/>
      <c r="N688" s="59"/>
    </row>
    <row r="689" spans="3:14" ht="28" customHeight="1" x14ac:dyDescent="0.25">
      <c r="C689" s="188"/>
      <c r="I689" s="59"/>
      <c r="J689" s="59"/>
      <c r="K689" s="59"/>
      <c r="L689" s="59"/>
      <c r="N689" s="59"/>
    </row>
    <row r="690" spans="3:14" ht="28" customHeight="1" x14ac:dyDescent="0.25">
      <c r="C690" s="188"/>
      <c r="I690" s="59"/>
      <c r="J690" s="59"/>
      <c r="K690" s="59"/>
      <c r="L690" s="59"/>
      <c r="N690" s="59"/>
    </row>
    <row r="691" spans="3:14" ht="28" customHeight="1" x14ac:dyDescent="0.25">
      <c r="C691" s="188"/>
      <c r="I691" s="59"/>
      <c r="J691" s="59"/>
      <c r="K691" s="59"/>
      <c r="L691" s="59"/>
      <c r="N691" s="59"/>
    </row>
    <row r="692" spans="3:14" ht="28" customHeight="1" x14ac:dyDescent="0.25">
      <c r="C692" s="188"/>
      <c r="I692" s="59"/>
      <c r="J692" s="59"/>
      <c r="K692" s="59"/>
      <c r="L692" s="59"/>
      <c r="N692" s="59"/>
    </row>
    <row r="693" spans="3:14" ht="28" customHeight="1" x14ac:dyDescent="0.25">
      <c r="C693" s="188"/>
      <c r="I693" s="59"/>
      <c r="J693" s="59"/>
      <c r="K693" s="59"/>
      <c r="L693" s="59"/>
      <c r="N693" s="59"/>
    </row>
    <row r="694" spans="3:14" ht="28" customHeight="1" x14ac:dyDescent="0.25">
      <c r="C694" s="188"/>
      <c r="I694" s="59"/>
      <c r="J694" s="59"/>
      <c r="K694" s="59"/>
      <c r="L694" s="59"/>
      <c r="N694" s="59"/>
    </row>
    <row r="695" spans="3:14" ht="28" customHeight="1" x14ac:dyDescent="0.25">
      <c r="C695" s="188"/>
      <c r="I695" s="59"/>
      <c r="J695" s="59"/>
      <c r="K695" s="59"/>
      <c r="L695" s="59"/>
      <c r="N695" s="59"/>
    </row>
    <row r="696" spans="3:14" ht="28" customHeight="1" x14ac:dyDescent="0.25">
      <c r="C696" s="188"/>
      <c r="I696" s="59"/>
      <c r="J696" s="59"/>
      <c r="K696" s="59"/>
      <c r="L696" s="59"/>
      <c r="N696" s="59"/>
    </row>
    <row r="697" spans="3:14" ht="28" customHeight="1" x14ac:dyDescent="0.25">
      <c r="C697" s="188"/>
      <c r="I697" s="59"/>
      <c r="J697" s="59"/>
      <c r="K697" s="59"/>
      <c r="L697" s="59"/>
      <c r="N697" s="59"/>
    </row>
    <row r="698" spans="3:14" ht="28" customHeight="1" x14ac:dyDescent="0.25">
      <c r="C698" s="188"/>
      <c r="I698" s="59"/>
      <c r="J698" s="59"/>
      <c r="K698" s="59"/>
      <c r="L698" s="59"/>
      <c r="N698" s="59"/>
    </row>
    <row r="699" spans="3:14" ht="28" customHeight="1" x14ac:dyDescent="0.25">
      <c r="C699" s="188"/>
      <c r="I699" s="59"/>
      <c r="J699" s="59"/>
      <c r="K699" s="59"/>
      <c r="L699" s="59"/>
      <c r="N699" s="59"/>
    </row>
    <row r="700" spans="3:14" ht="28" customHeight="1" x14ac:dyDescent="0.25">
      <c r="C700" s="188"/>
      <c r="I700" s="59"/>
      <c r="J700" s="59"/>
      <c r="K700" s="59"/>
      <c r="L700" s="59"/>
      <c r="N700" s="59"/>
    </row>
    <row r="701" spans="3:14" ht="28" customHeight="1" x14ac:dyDescent="0.25">
      <c r="C701" s="188"/>
      <c r="I701" s="59"/>
      <c r="J701" s="59"/>
      <c r="K701" s="59"/>
      <c r="L701" s="59"/>
      <c r="N701" s="59"/>
    </row>
    <row r="702" spans="3:14" ht="28" customHeight="1" x14ac:dyDescent="0.25">
      <c r="C702" s="188"/>
      <c r="I702" s="59"/>
      <c r="J702" s="59"/>
      <c r="K702" s="59"/>
      <c r="L702" s="59"/>
      <c r="N702" s="59"/>
    </row>
    <row r="703" spans="3:14" ht="28" customHeight="1" x14ac:dyDescent="0.25">
      <c r="C703" s="188"/>
      <c r="I703" s="59"/>
      <c r="J703" s="59"/>
      <c r="K703" s="59"/>
      <c r="L703" s="59"/>
      <c r="N703" s="59"/>
    </row>
    <row r="704" spans="3:14" ht="28" customHeight="1" x14ac:dyDescent="0.25">
      <c r="C704" s="188"/>
      <c r="I704" s="59"/>
      <c r="J704" s="59"/>
      <c r="K704" s="59"/>
      <c r="L704" s="59"/>
      <c r="N704" s="59"/>
    </row>
    <row r="705" spans="3:14" ht="28" customHeight="1" x14ac:dyDescent="0.25">
      <c r="C705" s="188"/>
      <c r="I705" s="59"/>
      <c r="J705" s="59"/>
      <c r="K705" s="59"/>
      <c r="L705" s="59"/>
      <c r="N705" s="59"/>
    </row>
    <row r="706" spans="3:14" ht="28" customHeight="1" x14ac:dyDescent="0.25">
      <c r="C706" s="188"/>
      <c r="I706" s="59"/>
      <c r="J706" s="59"/>
      <c r="K706" s="59"/>
      <c r="L706" s="59"/>
      <c r="N706" s="59"/>
    </row>
    <row r="707" spans="3:14" ht="28" customHeight="1" x14ac:dyDescent="0.25">
      <c r="C707" s="188"/>
      <c r="I707" s="59"/>
      <c r="J707" s="59"/>
      <c r="K707" s="59"/>
      <c r="L707" s="59"/>
      <c r="N707" s="59"/>
    </row>
    <row r="708" spans="3:14" ht="28" customHeight="1" x14ac:dyDescent="0.25">
      <c r="C708" s="188"/>
      <c r="I708" s="59"/>
      <c r="J708" s="59"/>
      <c r="K708" s="59"/>
      <c r="L708" s="59"/>
      <c r="N708" s="59"/>
    </row>
    <row r="709" spans="3:14" ht="28" customHeight="1" x14ac:dyDescent="0.25">
      <c r="C709" s="188"/>
      <c r="I709" s="59"/>
      <c r="J709" s="59"/>
      <c r="K709" s="59"/>
      <c r="L709" s="59"/>
      <c r="N709" s="59"/>
    </row>
    <row r="710" spans="3:14" ht="28" customHeight="1" x14ac:dyDescent="0.25">
      <c r="C710" s="188"/>
      <c r="I710" s="59"/>
      <c r="J710" s="59"/>
      <c r="K710" s="59"/>
      <c r="L710" s="59"/>
      <c r="N710" s="59"/>
    </row>
    <row r="711" spans="3:14" ht="28" customHeight="1" x14ac:dyDescent="0.25">
      <c r="C711" s="188"/>
      <c r="I711" s="59"/>
      <c r="J711" s="59"/>
      <c r="K711" s="59"/>
      <c r="L711" s="59"/>
      <c r="N711" s="59"/>
    </row>
    <row r="712" spans="3:14" ht="28" customHeight="1" x14ac:dyDescent="0.25">
      <c r="C712" s="188"/>
      <c r="I712" s="59"/>
      <c r="J712" s="59"/>
      <c r="K712" s="59"/>
      <c r="L712" s="59"/>
      <c r="N712" s="59"/>
    </row>
    <row r="713" spans="3:14" ht="28" customHeight="1" x14ac:dyDescent="0.25">
      <c r="C713" s="188"/>
      <c r="I713" s="59"/>
      <c r="J713" s="59"/>
      <c r="K713" s="59"/>
      <c r="L713" s="59"/>
      <c r="N713" s="59"/>
    </row>
    <row r="714" spans="3:14" ht="28" customHeight="1" x14ac:dyDescent="0.25">
      <c r="C714" s="188"/>
      <c r="I714" s="59"/>
      <c r="J714" s="59"/>
      <c r="K714" s="59"/>
      <c r="L714" s="59"/>
      <c r="N714" s="59"/>
    </row>
    <row r="715" spans="3:14" ht="28" customHeight="1" x14ac:dyDescent="0.25">
      <c r="C715" s="188"/>
      <c r="I715" s="59"/>
      <c r="J715" s="59"/>
      <c r="K715" s="59"/>
      <c r="L715" s="59"/>
      <c r="N715" s="59"/>
    </row>
    <row r="716" spans="3:14" ht="28" customHeight="1" x14ac:dyDescent="0.25">
      <c r="C716" s="188"/>
      <c r="I716" s="59"/>
      <c r="J716" s="59"/>
      <c r="K716" s="59"/>
      <c r="L716" s="59"/>
      <c r="N716" s="59"/>
    </row>
    <row r="717" spans="3:14" ht="28" customHeight="1" x14ac:dyDescent="0.25">
      <c r="C717" s="188"/>
      <c r="I717" s="59"/>
      <c r="J717" s="59"/>
      <c r="K717" s="59"/>
      <c r="L717" s="59"/>
      <c r="N717" s="59"/>
    </row>
    <row r="718" spans="3:14" ht="28" customHeight="1" x14ac:dyDescent="0.25">
      <c r="C718" s="188"/>
      <c r="I718" s="59"/>
      <c r="J718" s="59"/>
      <c r="K718" s="59"/>
      <c r="L718" s="59"/>
      <c r="N718" s="59"/>
    </row>
    <row r="719" spans="3:14" ht="28" customHeight="1" x14ac:dyDescent="0.25">
      <c r="C719" s="188"/>
      <c r="I719" s="59"/>
      <c r="J719" s="59"/>
      <c r="K719" s="59"/>
      <c r="L719" s="59"/>
      <c r="N719" s="59"/>
    </row>
    <row r="720" spans="3:14" ht="28" customHeight="1" x14ac:dyDescent="0.25">
      <c r="C720" s="188"/>
      <c r="I720" s="59"/>
      <c r="J720" s="59"/>
      <c r="K720" s="59"/>
      <c r="L720" s="59"/>
      <c r="N720" s="59"/>
    </row>
    <row r="721" spans="3:14" ht="28" customHeight="1" x14ac:dyDescent="0.25">
      <c r="C721" s="188"/>
      <c r="I721" s="59"/>
      <c r="J721" s="59"/>
      <c r="K721" s="59"/>
      <c r="L721" s="59"/>
      <c r="N721" s="59"/>
    </row>
    <row r="722" spans="3:14" ht="28" customHeight="1" x14ac:dyDescent="0.25">
      <c r="C722" s="188"/>
      <c r="I722" s="59"/>
      <c r="J722" s="59"/>
      <c r="K722" s="59"/>
      <c r="L722" s="59"/>
      <c r="N722" s="59"/>
    </row>
    <row r="723" spans="3:14" ht="28" customHeight="1" x14ac:dyDescent="0.25">
      <c r="C723" s="188"/>
      <c r="I723" s="59"/>
      <c r="J723" s="59"/>
      <c r="K723" s="59"/>
      <c r="L723" s="59"/>
      <c r="N723" s="59"/>
    </row>
    <row r="724" spans="3:14" ht="28" customHeight="1" x14ac:dyDescent="0.25">
      <c r="C724" s="188"/>
      <c r="I724" s="59"/>
      <c r="J724" s="59"/>
      <c r="K724" s="59"/>
      <c r="L724" s="59"/>
      <c r="N724" s="59"/>
    </row>
    <row r="725" spans="3:14" ht="28" customHeight="1" x14ac:dyDescent="0.25">
      <c r="C725" s="188"/>
      <c r="I725" s="59"/>
      <c r="J725" s="59"/>
      <c r="K725" s="59"/>
      <c r="L725" s="59"/>
      <c r="N725" s="59"/>
    </row>
    <row r="726" spans="3:14" ht="28" customHeight="1" x14ac:dyDescent="0.25">
      <c r="C726" s="188"/>
      <c r="I726" s="59"/>
      <c r="J726" s="59"/>
      <c r="K726" s="59"/>
      <c r="L726" s="59"/>
      <c r="N726" s="59"/>
    </row>
    <row r="727" spans="3:14" ht="28" customHeight="1" x14ac:dyDescent="0.25">
      <c r="C727" s="188"/>
      <c r="I727" s="59"/>
      <c r="J727" s="59"/>
      <c r="K727" s="59"/>
      <c r="L727" s="59"/>
      <c r="N727" s="59"/>
    </row>
    <row r="728" spans="3:14" ht="28" customHeight="1" x14ac:dyDescent="0.25">
      <c r="C728" s="188"/>
      <c r="I728" s="59"/>
      <c r="J728" s="59"/>
      <c r="K728" s="59"/>
      <c r="L728" s="59"/>
      <c r="N728" s="59"/>
    </row>
    <row r="729" spans="3:14" ht="28" customHeight="1" x14ac:dyDescent="0.25">
      <c r="C729" s="188"/>
      <c r="I729" s="59"/>
      <c r="J729" s="59"/>
      <c r="K729" s="59"/>
      <c r="L729" s="59"/>
      <c r="N729" s="59"/>
    </row>
    <row r="730" spans="3:14" ht="28" customHeight="1" x14ac:dyDescent="0.25">
      <c r="C730" s="188"/>
      <c r="I730" s="59"/>
      <c r="J730" s="59"/>
      <c r="K730" s="59"/>
      <c r="L730" s="59"/>
      <c r="N730" s="59"/>
    </row>
    <row r="731" spans="3:14" ht="28" customHeight="1" x14ac:dyDescent="0.25">
      <c r="C731" s="188"/>
      <c r="I731" s="59"/>
      <c r="J731" s="59"/>
      <c r="K731" s="59"/>
      <c r="L731" s="59"/>
      <c r="N731" s="59"/>
    </row>
    <row r="732" spans="3:14" ht="28" customHeight="1" x14ac:dyDescent="0.25">
      <c r="C732" s="188"/>
      <c r="I732" s="59"/>
      <c r="J732" s="59"/>
      <c r="K732" s="59"/>
      <c r="L732" s="59"/>
      <c r="N732" s="59"/>
    </row>
    <row r="733" spans="3:14" ht="28" customHeight="1" x14ac:dyDescent="0.25">
      <c r="C733" s="188"/>
      <c r="I733" s="59"/>
      <c r="J733" s="59"/>
      <c r="K733" s="59"/>
      <c r="L733" s="59"/>
      <c r="N733" s="59"/>
    </row>
    <row r="734" spans="3:14" ht="28" customHeight="1" x14ac:dyDescent="0.25">
      <c r="C734" s="188"/>
      <c r="I734" s="59"/>
      <c r="J734" s="59"/>
      <c r="K734" s="59"/>
      <c r="L734" s="59"/>
      <c r="N734" s="59"/>
    </row>
    <row r="735" spans="3:14" ht="28" customHeight="1" x14ac:dyDescent="0.25">
      <c r="C735" s="188"/>
      <c r="I735" s="59"/>
      <c r="J735" s="59"/>
      <c r="K735" s="59"/>
      <c r="L735" s="59"/>
      <c r="N735" s="59"/>
    </row>
    <row r="736" spans="3:14" ht="28" customHeight="1" x14ac:dyDescent="0.25">
      <c r="C736" s="188"/>
      <c r="I736" s="59"/>
      <c r="J736" s="59"/>
      <c r="K736" s="59"/>
      <c r="L736" s="59"/>
      <c r="N736" s="59"/>
    </row>
    <row r="737" spans="3:14" ht="28" customHeight="1" x14ac:dyDescent="0.25">
      <c r="C737" s="188"/>
      <c r="I737" s="59"/>
      <c r="J737" s="59"/>
      <c r="K737" s="59"/>
      <c r="L737" s="59"/>
      <c r="N737" s="59"/>
    </row>
    <row r="738" spans="3:14" ht="28" customHeight="1" x14ac:dyDescent="0.25">
      <c r="C738" s="188"/>
      <c r="I738" s="59"/>
      <c r="J738" s="59"/>
      <c r="K738" s="59"/>
      <c r="L738" s="59"/>
      <c r="N738" s="59"/>
    </row>
    <row r="739" spans="3:14" ht="28" customHeight="1" x14ac:dyDescent="0.25">
      <c r="C739" s="188"/>
      <c r="I739" s="59"/>
      <c r="J739" s="59"/>
      <c r="K739" s="59"/>
      <c r="L739" s="59"/>
      <c r="N739" s="59"/>
    </row>
    <row r="740" spans="3:14" ht="28" customHeight="1" x14ac:dyDescent="0.25">
      <c r="C740" s="188"/>
      <c r="I740" s="59"/>
      <c r="J740" s="59"/>
      <c r="K740" s="59"/>
      <c r="L740" s="59"/>
      <c r="N740" s="59"/>
    </row>
    <row r="741" spans="3:14" ht="28" customHeight="1" x14ac:dyDescent="0.25">
      <c r="C741" s="188"/>
      <c r="I741" s="59"/>
      <c r="J741" s="59"/>
      <c r="K741" s="59"/>
      <c r="L741" s="59"/>
      <c r="N741" s="59"/>
    </row>
    <row r="742" spans="3:14" ht="28" customHeight="1" x14ac:dyDescent="0.25">
      <c r="C742" s="188"/>
      <c r="I742" s="59"/>
      <c r="J742" s="59"/>
      <c r="K742" s="59"/>
      <c r="L742" s="59"/>
      <c r="N742" s="59"/>
    </row>
    <row r="743" spans="3:14" ht="28" customHeight="1" x14ac:dyDescent="0.25">
      <c r="C743" s="188"/>
      <c r="I743" s="59"/>
      <c r="J743" s="59"/>
      <c r="K743" s="59"/>
      <c r="L743" s="59"/>
      <c r="N743" s="59"/>
    </row>
    <row r="744" spans="3:14" ht="28" customHeight="1" x14ac:dyDescent="0.25">
      <c r="C744" s="188"/>
      <c r="I744" s="59"/>
      <c r="J744" s="59"/>
      <c r="K744" s="59"/>
      <c r="L744" s="59"/>
      <c r="N744" s="59"/>
    </row>
    <row r="745" spans="3:14" ht="28" customHeight="1" x14ac:dyDescent="0.25">
      <c r="C745" s="188"/>
      <c r="I745" s="59"/>
      <c r="J745" s="59"/>
      <c r="K745" s="59"/>
      <c r="L745" s="59"/>
      <c r="N745" s="59"/>
    </row>
    <row r="746" spans="3:14" ht="28" customHeight="1" x14ac:dyDescent="0.25">
      <c r="C746" s="188"/>
      <c r="I746" s="59"/>
      <c r="J746" s="59"/>
      <c r="K746" s="59"/>
      <c r="L746" s="59"/>
      <c r="N746" s="59"/>
    </row>
    <row r="747" spans="3:14" ht="28" customHeight="1" x14ac:dyDescent="0.25">
      <c r="C747" s="188"/>
      <c r="I747" s="59"/>
      <c r="J747" s="59"/>
      <c r="K747" s="59"/>
      <c r="L747" s="59"/>
      <c r="N747" s="59"/>
    </row>
    <row r="748" spans="3:14" ht="28" customHeight="1" x14ac:dyDescent="0.25">
      <c r="C748" s="188"/>
      <c r="I748" s="59"/>
      <c r="J748" s="59"/>
      <c r="K748" s="59"/>
      <c r="L748" s="59"/>
      <c r="N748" s="59"/>
    </row>
    <row r="749" spans="3:14" ht="28" customHeight="1" x14ac:dyDescent="0.25">
      <c r="C749" s="188"/>
      <c r="I749" s="59"/>
      <c r="J749" s="59"/>
      <c r="K749" s="59"/>
      <c r="L749" s="59"/>
      <c r="N749" s="59"/>
    </row>
    <row r="750" spans="3:14" ht="28" customHeight="1" x14ac:dyDescent="0.25">
      <c r="C750" s="188"/>
      <c r="I750" s="59"/>
      <c r="J750" s="59"/>
      <c r="K750" s="59"/>
      <c r="L750" s="59"/>
      <c r="N750" s="59"/>
    </row>
    <row r="751" spans="3:14" ht="28" customHeight="1" x14ac:dyDescent="0.25">
      <c r="C751" s="188"/>
      <c r="I751" s="59"/>
      <c r="J751" s="59"/>
      <c r="K751" s="59"/>
      <c r="L751" s="59"/>
      <c r="N751" s="59"/>
    </row>
    <row r="752" spans="3:14" ht="28" customHeight="1" x14ac:dyDescent="0.25">
      <c r="C752" s="188"/>
      <c r="I752" s="59"/>
      <c r="J752" s="59"/>
      <c r="K752" s="59"/>
      <c r="L752" s="59"/>
      <c r="N752" s="59"/>
    </row>
    <row r="753" spans="3:14" ht="28" customHeight="1" x14ac:dyDescent="0.25">
      <c r="C753" s="188"/>
      <c r="I753" s="59"/>
      <c r="J753" s="59"/>
      <c r="K753" s="59"/>
      <c r="L753" s="59"/>
      <c r="N753" s="59"/>
    </row>
    <row r="754" spans="3:14" ht="28" customHeight="1" x14ac:dyDescent="0.25">
      <c r="C754" s="188"/>
      <c r="I754" s="59"/>
      <c r="J754" s="59"/>
      <c r="K754" s="59"/>
      <c r="L754" s="59"/>
      <c r="N754" s="59"/>
    </row>
    <row r="755" spans="3:14" ht="28" customHeight="1" x14ac:dyDescent="0.25">
      <c r="C755" s="188"/>
      <c r="I755" s="59"/>
      <c r="J755" s="59"/>
      <c r="K755" s="59"/>
      <c r="L755" s="59"/>
      <c r="N755" s="59"/>
    </row>
    <row r="756" spans="3:14" ht="28" customHeight="1" x14ac:dyDescent="0.25">
      <c r="C756" s="188"/>
      <c r="I756" s="59"/>
      <c r="J756" s="59"/>
      <c r="K756" s="59"/>
      <c r="L756" s="59"/>
      <c r="N756" s="59"/>
    </row>
    <row r="757" spans="3:14" ht="28" customHeight="1" x14ac:dyDescent="0.25">
      <c r="C757" s="188"/>
      <c r="I757" s="59"/>
      <c r="J757" s="59"/>
      <c r="K757" s="59"/>
      <c r="L757" s="59"/>
      <c r="N757" s="59"/>
    </row>
    <row r="758" spans="3:14" ht="28" customHeight="1" x14ac:dyDescent="0.25">
      <c r="C758" s="188"/>
      <c r="I758" s="59"/>
      <c r="J758" s="59"/>
      <c r="K758" s="59"/>
      <c r="L758" s="59"/>
      <c r="N758" s="59"/>
    </row>
    <row r="759" spans="3:14" ht="28" customHeight="1" x14ac:dyDescent="0.25">
      <c r="C759" s="188"/>
      <c r="I759" s="59"/>
      <c r="J759" s="59"/>
      <c r="K759" s="59"/>
      <c r="L759" s="59"/>
      <c r="N759" s="59"/>
    </row>
    <row r="760" spans="3:14" ht="28" customHeight="1" x14ac:dyDescent="0.25">
      <c r="C760" s="188"/>
      <c r="I760" s="59"/>
      <c r="J760" s="59"/>
      <c r="K760" s="59"/>
      <c r="L760" s="59"/>
      <c r="N760" s="59"/>
    </row>
    <row r="761" spans="3:14" ht="28" customHeight="1" x14ac:dyDescent="0.25">
      <c r="C761" s="188"/>
      <c r="I761" s="59"/>
      <c r="J761" s="59"/>
      <c r="K761" s="59"/>
      <c r="L761" s="59"/>
      <c r="N761" s="59"/>
    </row>
    <row r="762" spans="3:14" ht="28" customHeight="1" x14ac:dyDescent="0.25">
      <c r="C762" s="188"/>
      <c r="I762" s="59"/>
      <c r="J762" s="59"/>
      <c r="K762" s="59"/>
      <c r="L762" s="59"/>
      <c r="N762" s="59"/>
    </row>
    <row r="763" spans="3:14" ht="28" customHeight="1" x14ac:dyDescent="0.25">
      <c r="C763" s="188"/>
      <c r="I763" s="59"/>
      <c r="J763" s="59"/>
      <c r="K763" s="59"/>
      <c r="L763" s="59"/>
      <c r="N763" s="59"/>
    </row>
    <row r="764" spans="3:14" ht="28" customHeight="1" x14ac:dyDescent="0.25">
      <c r="C764" s="188"/>
      <c r="I764" s="59"/>
      <c r="J764" s="59"/>
      <c r="K764" s="59"/>
      <c r="L764" s="59"/>
      <c r="N764" s="59"/>
    </row>
    <row r="765" spans="3:14" ht="28" customHeight="1" x14ac:dyDescent="0.25">
      <c r="C765" s="188"/>
      <c r="I765" s="59"/>
      <c r="J765" s="59"/>
      <c r="K765" s="59"/>
      <c r="L765" s="59"/>
      <c r="N765" s="59"/>
    </row>
    <row r="766" spans="3:14" ht="28" customHeight="1" x14ac:dyDescent="0.25">
      <c r="C766" s="188"/>
      <c r="I766" s="59"/>
      <c r="J766" s="59"/>
      <c r="K766" s="59"/>
      <c r="L766" s="59"/>
      <c r="N766" s="59"/>
    </row>
    <row r="767" spans="3:14" ht="28" customHeight="1" x14ac:dyDescent="0.25">
      <c r="C767" s="188"/>
      <c r="I767" s="59"/>
      <c r="J767" s="59"/>
      <c r="K767" s="59"/>
      <c r="L767" s="59"/>
      <c r="N767" s="59"/>
    </row>
    <row r="768" spans="3:14" ht="28" customHeight="1" x14ac:dyDescent="0.25">
      <c r="C768" s="188"/>
      <c r="I768" s="59"/>
      <c r="J768" s="59"/>
      <c r="K768" s="59"/>
      <c r="L768" s="59"/>
      <c r="N768" s="59"/>
    </row>
    <row r="769" spans="3:14" ht="28" customHeight="1" x14ac:dyDescent="0.25">
      <c r="C769" s="188"/>
      <c r="I769" s="59"/>
      <c r="J769" s="59"/>
      <c r="K769" s="59"/>
      <c r="L769" s="59"/>
      <c r="N769" s="59"/>
    </row>
    <row r="770" spans="3:14" ht="28" customHeight="1" x14ac:dyDescent="0.25">
      <c r="C770" s="188"/>
      <c r="I770" s="59"/>
      <c r="J770" s="59"/>
      <c r="K770" s="59"/>
      <c r="L770" s="59"/>
      <c r="N770" s="59"/>
    </row>
    <row r="771" spans="3:14" ht="28" customHeight="1" x14ac:dyDescent="0.25">
      <c r="C771" s="188"/>
      <c r="I771" s="59"/>
      <c r="J771" s="59"/>
      <c r="K771" s="59"/>
      <c r="L771" s="59"/>
      <c r="N771" s="59"/>
    </row>
    <row r="772" spans="3:14" ht="28" customHeight="1" x14ac:dyDescent="0.25">
      <c r="C772" s="188"/>
      <c r="I772" s="59"/>
      <c r="J772" s="59"/>
      <c r="K772" s="59"/>
      <c r="L772" s="59"/>
      <c r="N772" s="59"/>
    </row>
    <row r="773" spans="3:14" ht="28" customHeight="1" x14ac:dyDescent="0.25">
      <c r="C773" s="188"/>
      <c r="I773" s="59"/>
      <c r="J773" s="59"/>
      <c r="K773" s="59"/>
      <c r="L773" s="59"/>
      <c r="N773" s="59"/>
    </row>
    <row r="774" spans="3:14" ht="28" customHeight="1" x14ac:dyDescent="0.25">
      <c r="C774" s="188"/>
      <c r="I774" s="59"/>
      <c r="J774" s="59"/>
      <c r="K774" s="59"/>
      <c r="L774" s="59"/>
      <c r="N774" s="59"/>
    </row>
    <row r="775" spans="3:14" ht="28" customHeight="1" x14ac:dyDescent="0.25">
      <c r="C775" s="188"/>
      <c r="I775" s="59"/>
      <c r="J775" s="59"/>
      <c r="K775" s="59"/>
      <c r="L775" s="59"/>
      <c r="N775" s="59"/>
    </row>
    <row r="776" spans="3:14" ht="28" customHeight="1" x14ac:dyDescent="0.25">
      <c r="C776" s="188"/>
      <c r="I776" s="59"/>
      <c r="J776" s="59"/>
      <c r="K776" s="59"/>
      <c r="L776" s="59"/>
      <c r="N776" s="59"/>
    </row>
    <row r="777" spans="3:14" ht="28" customHeight="1" x14ac:dyDescent="0.25">
      <c r="C777" s="188"/>
      <c r="I777" s="59"/>
      <c r="J777" s="59"/>
      <c r="K777" s="59"/>
      <c r="L777" s="59"/>
      <c r="N777" s="59"/>
    </row>
    <row r="778" spans="3:14" ht="28" customHeight="1" x14ac:dyDescent="0.25">
      <c r="C778" s="188"/>
      <c r="I778" s="59"/>
      <c r="J778" s="59"/>
      <c r="K778" s="59"/>
      <c r="L778" s="59"/>
      <c r="N778" s="59"/>
    </row>
    <row r="779" spans="3:14" ht="28" customHeight="1" x14ac:dyDescent="0.25">
      <c r="C779" s="188"/>
      <c r="I779" s="59"/>
      <c r="J779" s="59"/>
      <c r="K779" s="59"/>
      <c r="L779" s="59"/>
      <c r="N779" s="59"/>
    </row>
    <row r="780" spans="3:14" ht="28" customHeight="1" x14ac:dyDescent="0.25">
      <c r="C780" s="188"/>
      <c r="I780" s="59"/>
      <c r="J780" s="59"/>
      <c r="K780" s="59"/>
      <c r="L780" s="59"/>
      <c r="N780" s="59"/>
    </row>
    <row r="781" spans="3:14" ht="28" customHeight="1" x14ac:dyDescent="0.25">
      <c r="C781" s="188"/>
      <c r="I781" s="59"/>
      <c r="J781" s="59"/>
      <c r="K781" s="59"/>
      <c r="L781" s="59"/>
      <c r="N781" s="59"/>
    </row>
    <row r="782" spans="3:14" ht="28" customHeight="1" x14ac:dyDescent="0.25">
      <c r="C782" s="188"/>
      <c r="I782" s="59"/>
      <c r="J782" s="59"/>
      <c r="K782" s="59"/>
      <c r="L782" s="59"/>
      <c r="N782" s="59"/>
    </row>
    <row r="783" spans="3:14" ht="28" customHeight="1" x14ac:dyDescent="0.25">
      <c r="C783" s="188"/>
      <c r="I783" s="59"/>
      <c r="J783" s="59"/>
      <c r="K783" s="59"/>
      <c r="L783" s="59"/>
      <c r="N783" s="59"/>
    </row>
    <row r="784" spans="3:14" ht="28" customHeight="1" x14ac:dyDescent="0.25">
      <c r="C784" s="188"/>
      <c r="I784" s="59"/>
      <c r="J784" s="59"/>
      <c r="K784" s="59"/>
      <c r="L784" s="59"/>
      <c r="N784" s="59"/>
    </row>
    <row r="785" spans="3:14" ht="28" customHeight="1" x14ac:dyDescent="0.25">
      <c r="C785" s="188"/>
      <c r="I785" s="59"/>
      <c r="J785" s="59"/>
      <c r="K785" s="59"/>
      <c r="L785" s="59"/>
      <c r="N785" s="59"/>
    </row>
    <row r="786" spans="3:14" ht="28" customHeight="1" x14ac:dyDescent="0.25">
      <c r="C786" s="188"/>
      <c r="I786" s="59"/>
      <c r="J786" s="59"/>
      <c r="K786" s="59"/>
      <c r="L786" s="59"/>
      <c r="N786" s="59"/>
    </row>
    <row r="787" spans="3:14" ht="28" customHeight="1" x14ac:dyDescent="0.25">
      <c r="C787" s="188"/>
      <c r="I787" s="59"/>
      <c r="J787" s="59"/>
      <c r="K787" s="59"/>
      <c r="L787" s="59"/>
      <c r="N787" s="59"/>
    </row>
    <row r="788" spans="3:14" ht="28" customHeight="1" x14ac:dyDescent="0.25">
      <c r="C788" s="188"/>
      <c r="I788" s="59"/>
      <c r="J788" s="59"/>
      <c r="K788" s="59"/>
      <c r="L788" s="59"/>
      <c r="N788" s="59"/>
    </row>
    <row r="789" spans="3:14" ht="28" customHeight="1" x14ac:dyDescent="0.25">
      <c r="C789" s="188"/>
      <c r="I789" s="59"/>
      <c r="J789" s="59"/>
      <c r="K789" s="59"/>
      <c r="L789" s="59"/>
      <c r="N789" s="59"/>
    </row>
    <row r="790" spans="3:14" ht="28" customHeight="1" x14ac:dyDescent="0.25">
      <c r="C790" s="188"/>
      <c r="I790" s="59"/>
      <c r="J790" s="59"/>
      <c r="K790" s="59"/>
      <c r="L790" s="59"/>
      <c r="N790" s="59"/>
    </row>
    <row r="791" spans="3:14" ht="28" customHeight="1" x14ac:dyDescent="0.25">
      <c r="C791" s="188"/>
      <c r="I791" s="59"/>
      <c r="J791" s="59"/>
      <c r="K791" s="59"/>
      <c r="L791" s="59"/>
      <c r="N791" s="59"/>
    </row>
    <row r="792" spans="3:14" ht="28" customHeight="1" x14ac:dyDescent="0.25">
      <c r="C792" s="188"/>
      <c r="I792" s="59"/>
      <c r="J792" s="59"/>
      <c r="K792" s="59"/>
      <c r="L792" s="59"/>
      <c r="N792" s="59"/>
    </row>
    <row r="793" spans="3:14" ht="28" customHeight="1" x14ac:dyDescent="0.25">
      <c r="C793" s="188"/>
      <c r="I793" s="59"/>
      <c r="J793" s="59"/>
      <c r="K793" s="59"/>
      <c r="L793" s="59"/>
      <c r="N793" s="59"/>
    </row>
    <row r="794" spans="3:14" ht="28" customHeight="1" x14ac:dyDescent="0.25">
      <c r="C794" s="188"/>
      <c r="I794" s="59"/>
      <c r="J794" s="59"/>
      <c r="K794" s="59"/>
      <c r="L794" s="59"/>
      <c r="N794" s="59"/>
    </row>
    <row r="795" spans="3:14" ht="28" customHeight="1" x14ac:dyDescent="0.25">
      <c r="C795" s="188"/>
      <c r="I795" s="59"/>
      <c r="J795" s="59"/>
      <c r="K795" s="59"/>
      <c r="L795" s="59"/>
      <c r="N795" s="59"/>
    </row>
    <row r="796" spans="3:14" ht="28" customHeight="1" x14ac:dyDescent="0.25">
      <c r="C796" s="188"/>
      <c r="I796" s="59"/>
      <c r="J796" s="59"/>
      <c r="K796" s="59"/>
      <c r="L796" s="59"/>
      <c r="N796" s="59"/>
    </row>
    <row r="797" spans="3:14" ht="28" customHeight="1" x14ac:dyDescent="0.25">
      <c r="C797" s="188"/>
      <c r="I797" s="59"/>
      <c r="J797" s="59"/>
      <c r="K797" s="59"/>
      <c r="L797" s="59"/>
      <c r="N797" s="59"/>
    </row>
    <row r="798" spans="3:14" ht="28" customHeight="1" x14ac:dyDescent="0.25">
      <c r="C798" s="188"/>
      <c r="I798" s="59"/>
      <c r="J798" s="59"/>
      <c r="K798" s="59"/>
      <c r="L798" s="59"/>
      <c r="N798" s="59"/>
    </row>
    <row r="799" spans="3:14" ht="28" customHeight="1" x14ac:dyDescent="0.25">
      <c r="C799" s="188"/>
      <c r="I799" s="59"/>
      <c r="J799" s="59"/>
      <c r="K799" s="59"/>
      <c r="L799" s="59"/>
      <c r="N799" s="59"/>
    </row>
    <row r="800" spans="3:14" ht="28" customHeight="1" x14ac:dyDescent="0.25">
      <c r="C800" s="188"/>
      <c r="I800" s="59"/>
      <c r="J800" s="59"/>
      <c r="K800" s="59"/>
      <c r="L800" s="59"/>
      <c r="N800" s="59"/>
    </row>
    <row r="801" spans="3:14" ht="28" customHeight="1" x14ac:dyDescent="0.25">
      <c r="C801" s="188"/>
      <c r="I801" s="59"/>
      <c r="J801" s="59"/>
      <c r="K801" s="59"/>
      <c r="L801" s="59"/>
      <c r="N801" s="59"/>
    </row>
    <row r="802" spans="3:14" ht="28" customHeight="1" x14ac:dyDescent="0.25">
      <c r="C802" s="188"/>
      <c r="I802" s="59"/>
      <c r="J802" s="59"/>
      <c r="K802" s="59"/>
      <c r="L802" s="59"/>
      <c r="N802" s="59"/>
    </row>
    <row r="803" spans="3:14" ht="28" customHeight="1" x14ac:dyDescent="0.25">
      <c r="C803" s="188"/>
      <c r="I803" s="59"/>
      <c r="J803" s="59"/>
      <c r="K803" s="59"/>
      <c r="L803" s="59"/>
      <c r="N803" s="59"/>
    </row>
    <row r="804" spans="3:14" ht="28" customHeight="1" x14ac:dyDescent="0.25">
      <c r="C804" s="188"/>
      <c r="I804" s="59"/>
      <c r="J804" s="59"/>
      <c r="K804" s="59"/>
      <c r="L804" s="59"/>
      <c r="N804" s="59"/>
    </row>
    <row r="805" spans="3:14" ht="28" customHeight="1" x14ac:dyDescent="0.25">
      <c r="C805" s="188"/>
      <c r="I805" s="59"/>
      <c r="J805" s="59"/>
      <c r="K805" s="59"/>
      <c r="L805" s="59"/>
      <c r="N805" s="59"/>
    </row>
    <row r="806" spans="3:14" ht="28" customHeight="1" x14ac:dyDescent="0.25">
      <c r="C806" s="188"/>
      <c r="I806" s="59"/>
      <c r="J806" s="59"/>
      <c r="K806" s="59"/>
      <c r="L806" s="59"/>
      <c r="N806" s="59"/>
    </row>
    <row r="807" spans="3:14" ht="28" customHeight="1" x14ac:dyDescent="0.25">
      <c r="C807" s="188"/>
      <c r="I807" s="59"/>
      <c r="J807" s="59"/>
      <c r="K807" s="59"/>
      <c r="L807" s="59"/>
      <c r="N807" s="59"/>
    </row>
    <row r="808" spans="3:14" ht="28" customHeight="1" x14ac:dyDescent="0.25">
      <c r="C808" s="188"/>
      <c r="I808" s="59"/>
      <c r="J808" s="59"/>
      <c r="K808" s="59"/>
      <c r="L808" s="59"/>
      <c r="N808" s="59"/>
    </row>
    <row r="809" spans="3:14" ht="28" customHeight="1" x14ac:dyDescent="0.25">
      <c r="C809" s="188"/>
      <c r="I809" s="59"/>
      <c r="J809" s="59"/>
      <c r="K809" s="59"/>
      <c r="L809" s="59"/>
      <c r="N809" s="59"/>
    </row>
    <row r="810" spans="3:14" ht="28" customHeight="1" x14ac:dyDescent="0.25">
      <c r="C810" s="188"/>
      <c r="I810" s="59"/>
      <c r="J810" s="59"/>
      <c r="K810" s="59"/>
      <c r="L810" s="59"/>
      <c r="N810" s="59"/>
    </row>
    <row r="811" spans="3:14" ht="28" customHeight="1" x14ac:dyDescent="0.25">
      <c r="C811" s="188"/>
      <c r="I811" s="59"/>
      <c r="J811" s="59"/>
      <c r="K811" s="59"/>
      <c r="L811" s="59"/>
      <c r="N811" s="59"/>
    </row>
    <row r="812" spans="3:14" ht="28" customHeight="1" x14ac:dyDescent="0.25">
      <c r="C812" s="188"/>
      <c r="I812" s="59"/>
      <c r="J812" s="59"/>
      <c r="K812" s="59"/>
      <c r="L812" s="59"/>
      <c r="N812" s="59"/>
    </row>
    <row r="813" spans="3:14" ht="28" customHeight="1" x14ac:dyDescent="0.25">
      <c r="C813" s="188"/>
      <c r="I813" s="59"/>
      <c r="J813" s="59"/>
      <c r="K813" s="59"/>
      <c r="L813" s="59"/>
      <c r="N813" s="59"/>
    </row>
    <row r="814" spans="3:14" ht="28" customHeight="1" x14ac:dyDescent="0.25">
      <c r="C814" s="188"/>
      <c r="I814" s="59"/>
      <c r="J814" s="59"/>
      <c r="K814" s="59"/>
      <c r="L814" s="59"/>
      <c r="N814" s="59"/>
    </row>
    <row r="815" spans="3:14" ht="28" customHeight="1" x14ac:dyDescent="0.25">
      <c r="C815" s="188"/>
      <c r="I815" s="59"/>
      <c r="J815" s="59"/>
      <c r="K815" s="59"/>
      <c r="L815" s="59"/>
      <c r="N815" s="59"/>
    </row>
    <row r="816" spans="3:14" ht="28" customHeight="1" x14ac:dyDescent="0.25">
      <c r="C816" s="188"/>
      <c r="I816" s="59"/>
      <c r="J816" s="59"/>
      <c r="K816" s="59"/>
      <c r="L816" s="59"/>
      <c r="N816" s="59"/>
    </row>
    <row r="817" spans="3:14" ht="28" customHeight="1" x14ac:dyDescent="0.25">
      <c r="C817" s="188"/>
      <c r="I817" s="59"/>
      <c r="J817" s="59"/>
      <c r="K817" s="59"/>
      <c r="L817" s="59"/>
      <c r="N817" s="59"/>
    </row>
    <row r="818" spans="3:14" ht="28" customHeight="1" x14ac:dyDescent="0.25">
      <c r="C818" s="188"/>
      <c r="I818" s="59"/>
      <c r="J818" s="59"/>
      <c r="K818" s="59"/>
      <c r="L818" s="59"/>
      <c r="N818" s="59"/>
    </row>
    <row r="819" spans="3:14" ht="28" customHeight="1" x14ac:dyDescent="0.25">
      <c r="C819" s="188"/>
      <c r="I819" s="59"/>
      <c r="J819" s="59"/>
      <c r="K819" s="59"/>
      <c r="L819" s="59"/>
      <c r="N819" s="59"/>
    </row>
    <row r="820" spans="3:14" ht="28" customHeight="1" x14ac:dyDescent="0.25">
      <c r="C820" s="188"/>
      <c r="I820" s="59"/>
      <c r="J820" s="59"/>
      <c r="K820" s="59"/>
      <c r="L820" s="59"/>
      <c r="N820" s="59"/>
    </row>
    <row r="821" spans="3:14" ht="28" customHeight="1" x14ac:dyDescent="0.25">
      <c r="C821" s="188"/>
      <c r="I821" s="59"/>
      <c r="J821" s="59"/>
      <c r="K821" s="59"/>
      <c r="L821" s="59"/>
      <c r="N821" s="59"/>
    </row>
    <row r="822" spans="3:14" ht="28" customHeight="1" x14ac:dyDescent="0.25">
      <c r="C822" s="188"/>
      <c r="I822" s="59"/>
      <c r="J822" s="59"/>
      <c r="K822" s="59"/>
      <c r="L822" s="59"/>
      <c r="N822" s="59"/>
    </row>
    <row r="823" spans="3:14" ht="28" customHeight="1" x14ac:dyDescent="0.25">
      <c r="C823" s="188"/>
      <c r="I823" s="59"/>
      <c r="J823" s="59"/>
      <c r="K823" s="59"/>
      <c r="L823" s="59"/>
      <c r="N823" s="59"/>
    </row>
    <row r="824" spans="3:14" ht="28" customHeight="1" x14ac:dyDescent="0.25">
      <c r="C824" s="188"/>
      <c r="I824" s="59"/>
      <c r="J824" s="59"/>
      <c r="K824" s="59"/>
      <c r="L824" s="59"/>
      <c r="N824" s="59"/>
    </row>
    <row r="825" spans="3:14" ht="28" customHeight="1" x14ac:dyDescent="0.25">
      <c r="C825" s="188"/>
      <c r="I825" s="59"/>
      <c r="J825" s="59"/>
      <c r="K825" s="59"/>
      <c r="L825" s="59"/>
      <c r="N825" s="59"/>
    </row>
    <row r="826" spans="3:14" ht="28" customHeight="1" x14ac:dyDescent="0.25">
      <c r="C826" s="188"/>
      <c r="I826" s="59"/>
      <c r="J826" s="59"/>
      <c r="K826" s="59"/>
      <c r="L826" s="59"/>
      <c r="N826" s="59"/>
    </row>
    <row r="827" spans="3:14" ht="28" customHeight="1" x14ac:dyDescent="0.25">
      <c r="C827" s="188"/>
      <c r="I827" s="59"/>
      <c r="J827" s="59"/>
      <c r="K827" s="59"/>
      <c r="L827" s="59"/>
      <c r="N827" s="59"/>
    </row>
    <row r="828" spans="3:14" ht="28" customHeight="1" x14ac:dyDescent="0.25">
      <c r="C828" s="188"/>
      <c r="I828" s="59"/>
      <c r="J828" s="59"/>
      <c r="K828" s="59"/>
      <c r="L828" s="59"/>
      <c r="N828" s="59"/>
    </row>
    <row r="829" spans="3:14" ht="28" customHeight="1" x14ac:dyDescent="0.25">
      <c r="C829" s="188"/>
      <c r="I829" s="59"/>
      <c r="J829" s="59"/>
      <c r="K829" s="59"/>
      <c r="L829" s="59"/>
      <c r="N829" s="59"/>
    </row>
    <row r="830" spans="3:14" ht="28" customHeight="1" x14ac:dyDescent="0.25">
      <c r="C830" s="188"/>
      <c r="I830" s="59"/>
      <c r="J830" s="59"/>
      <c r="K830" s="59"/>
      <c r="L830" s="59"/>
      <c r="N830" s="59"/>
    </row>
    <row r="831" spans="3:14" ht="28" customHeight="1" x14ac:dyDescent="0.25">
      <c r="C831" s="188"/>
      <c r="I831" s="59"/>
      <c r="J831" s="59"/>
      <c r="K831" s="59"/>
      <c r="L831" s="59"/>
      <c r="N831" s="59"/>
    </row>
    <row r="832" spans="3:14" ht="28" customHeight="1" x14ac:dyDescent="0.25">
      <c r="C832" s="188"/>
      <c r="I832" s="59"/>
      <c r="J832" s="59"/>
      <c r="K832" s="59"/>
      <c r="L832" s="59"/>
      <c r="N832" s="59"/>
    </row>
    <row r="833" spans="3:14" ht="28" customHeight="1" x14ac:dyDescent="0.25">
      <c r="C833" s="188"/>
      <c r="I833" s="59"/>
      <c r="J833" s="59"/>
      <c r="K833" s="59"/>
      <c r="L833" s="59"/>
      <c r="N833" s="59"/>
    </row>
    <row r="834" spans="3:14" ht="28" customHeight="1" x14ac:dyDescent="0.25">
      <c r="C834" s="188"/>
      <c r="I834" s="59"/>
      <c r="J834" s="59"/>
      <c r="K834" s="59"/>
      <c r="L834" s="59"/>
      <c r="N834" s="59"/>
    </row>
    <row r="835" spans="3:14" ht="28" customHeight="1" x14ac:dyDescent="0.25">
      <c r="C835" s="188"/>
      <c r="I835" s="59"/>
      <c r="J835" s="59"/>
      <c r="K835" s="59"/>
      <c r="L835" s="59"/>
      <c r="N835" s="59"/>
    </row>
    <row r="836" spans="3:14" ht="28" customHeight="1" x14ac:dyDescent="0.25">
      <c r="C836" s="188"/>
      <c r="I836" s="59"/>
      <c r="J836" s="59"/>
      <c r="K836" s="59"/>
      <c r="L836" s="59"/>
      <c r="N836" s="59"/>
    </row>
    <row r="837" spans="3:14" ht="28" customHeight="1" x14ac:dyDescent="0.25">
      <c r="C837" s="188"/>
      <c r="I837" s="59"/>
      <c r="J837" s="59"/>
      <c r="K837" s="59"/>
      <c r="L837" s="59"/>
      <c r="N837" s="59"/>
    </row>
    <row r="838" spans="3:14" ht="28" customHeight="1" x14ac:dyDescent="0.25">
      <c r="C838" s="188"/>
      <c r="I838" s="59"/>
      <c r="J838" s="59"/>
      <c r="K838" s="59"/>
      <c r="L838" s="59"/>
      <c r="N838" s="59"/>
    </row>
    <row r="839" spans="3:14" ht="28" customHeight="1" x14ac:dyDescent="0.25">
      <c r="C839" s="188"/>
      <c r="I839" s="59"/>
      <c r="J839" s="59"/>
      <c r="K839" s="59"/>
      <c r="L839" s="59"/>
      <c r="N839" s="59"/>
    </row>
    <row r="840" spans="3:14" ht="28" customHeight="1" x14ac:dyDescent="0.25">
      <c r="C840" s="188"/>
      <c r="I840" s="59"/>
      <c r="J840" s="59"/>
      <c r="K840" s="59"/>
      <c r="L840" s="59"/>
      <c r="N840" s="59"/>
    </row>
    <row r="841" spans="3:14" ht="28" customHeight="1" x14ac:dyDescent="0.25">
      <c r="C841" s="188"/>
      <c r="I841" s="59"/>
      <c r="J841" s="59"/>
      <c r="K841" s="59"/>
      <c r="L841" s="59"/>
      <c r="N841" s="59"/>
    </row>
    <row r="842" spans="3:14" ht="28" customHeight="1" x14ac:dyDescent="0.25">
      <c r="C842" s="188"/>
      <c r="I842" s="59"/>
      <c r="J842" s="59"/>
      <c r="K842" s="59"/>
      <c r="L842" s="59"/>
      <c r="N842" s="59"/>
    </row>
    <row r="843" spans="3:14" ht="28" customHeight="1" x14ac:dyDescent="0.25">
      <c r="C843" s="188"/>
      <c r="I843" s="59"/>
      <c r="J843" s="59"/>
      <c r="K843" s="59"/>
      <c r="L843" s="59"/>
      <c r="N843" s="59"/>
    </row>
    <row r="844" spans="3:14" ht="28" customHeight="1" x14ac:dyDescent="0.25">
      <c r="C844" s="188"/>
      <c r="I844" s="59"/>
      <c r="J844" s="59"/>
      <c r="K844" s="59"/>
      <c r="L844" s="59"/>
      <c r="N844" s="59"/>
    </row>
    <row r="845" spans="3:14" ht="28" customHeight="1" x14ac:dyDescent="0.25">
      <c r="C845" s="188"/>
      <c r="I845" s="59"/>
      <c r="J845" s="59"/>
      <c r="K845" s="59"/>
      <c r="L845" s="59"/>
      <c r="N845" s="59"/>
    </row>
    <row r="846" spans="3:14" ht="28" customHeight="1" x14ac:dyDescent="0.25">
      <c r="C846" s="188"/>
      <c r="I846" s="59"/>
      <c r="J846" s="59"/>
      <c r="K846" s="59"/>
      <c r="L846" s="59"/>
      <c r="N846" s="59"/>
    </row>
    <row r="847" spans="3:14" ht="28" customHeight="1" x14ac:dyDescent="0.25">
      <c r="C847" s="188"/>
      <c r="I847" s="59"/>
      <c r="J847" s="59"/>
      <c r="K847" s="59"/>
      <c r="L847" s="59"/>
      <c r="N847" s="59"/>
    </row>
    <row r="848" spans="3:14" ht="28" customHeight="1" x14ac:dyDescent="0.25">
      <c r="C848" s="188"/>
      <c r="I848" s="59"/>
      <c r="J848" s="59"/>
      <c r="K848" s="59"/>
      <c r="L848" s="59"/>
      <c r="N848" s="59"/>
    </row>
    <row r="849" spans="3:14" ht="28" customHeight="1" x14ac:dyDescent="0.25">
      <c r="C849" s="188"/>
      <c r="I849" s="59"/>
      <c r="J849" s="59"/>
      <c r="K849" s="59"/>
      <c r="L849" s="59"/>
      <c r="N849" s="59"/>
    </row>
    <row r="850" spans="3:14" ht="28" customHeight="1" x14ac:dyDescent="0.25">
      <c r="C850" s="188"/>
      <c r="I850" s="59"/>
      <c r="J850" s="59"/>
      <c r="K850" s="59"/>
      <c r="L850" s="59"/>
      <c r="N850" s="59"/>
    </row>
    <row r="851" spans="3:14" ht="28" customHeight="1" x14ac:dyDescent="0.25">
      <c r="C851" s="188"/>
      <c r="I851" s="59"/>
      <c r="J851" s="59"/>
      <c r="K851" s="59"/>
      <c r="L851" s="59"/>
      <c r="N851" s="59"/>
    </row>
    <row r="852" spans="3:14" ht="28" customHeight="1" x14ac:dyDescent="0.25">
      <c r="C852" s="188"/>
      <c r="I852" s="59"/>
      <c r="J852" s="59"/>
      <c r="K852" s="59"/>
      <c r="L852" s="59"/>
      <c r="N852" s="59"/>
    </row>
    <row r="853" spans="3:14" ht="28" customHeight="1" x14ac:dyDescent="0.25">
      <c r="C853" s="188"/>
      <c r="I853" s="59"/>
      <c r="J853" s="59"/>
      <c r="K853" s="59"/>
      <c r="L853" s="59"/>
      <c r="N853" s="59"/>
    </row>
    <row r="854" spans="3:14" ht="28" customHeight="1" x14ac:dyDescent="0.25">
      <c r="C854" s="188"/>
      <c r="I854" s="59"/>
      <c r="J854" s="59"/>
      <c r="K854" s="59"/>
      <c r="L854" s="59"/>
      <c r="N854" s="59"/>
    </row>
    <row r="855" spans="3:14" ht="28" customHeight="1" x14ac:dyDescent="0.25">
      <c r="C855" s="188"/>
      <c r="I855" s="59"/>
      <c r="J855" s="59"/>
      <c r="K855" s="59"/>
      <c r="L855" s="59"/>
      <c r="N855" s="59"/>
    </row>
    <row r="856" spans="3:14" ht="28" customHeight="1" x14ac:dyDescent="0.25">
      <c r="C856" s="188"/>
      <c r="I856" s="59"/>
      <c r="J856" s="59"/>
      <c r="K856" s="59"/>
      <c r="L856" s="59"/>
      <c r="N856" s="59"/>
    </row>
    <row r="857" spans="3:14" ht="28" customHeight="1" x14ac:dyDescent="0.25">
      <c r="C857" s="188"/>
      <c r="I857" s="59"/>
      <c r="J857" s="59"/>
      <c r="K857" s="59"/>
      <c r="L857" s="59"/>
      <c r="N857" s="59"/>
    </row>
    <row r="858" spans="3:14" ht="28" customHeight="1" x14ac:dyDescent="0.25">
      <c r="C858" s="188"/>
      <c r="I858" s="59"/>
      <c r="J858" s="59"/>
      <c r="K858" s="59"/>
      <c r="L858" s="59"/>
      <c r="N858" s="59"/>
    </row>
    <row r="859" spans="3:14" ht="28" customHeight="1" x14ac:dyDescent="0.25">
      <c r="C859" s="188"/>
      <c r="I859" s="59"/>
      <c r="J859" s="59"/>
      <c r="K859" s="59"/>
      <c r="L859" s="59"/>
      <c r="N859" s="59"/>
    </row>
    <row r="860" spans="3:14" ht="28" customHeight="1" x14ac:dyDescent="0.25">
      <c r="C860" s="188"/>
      <c r="I860" s="59"/>
      <c r="J860" s="59"/>
      <c r="K860" s="59"/>
      <c r="L860" s="59"/>
      <c r="N860" s="59"/>
    </row>
    <row r="861" spans="3:14" ht="28" customHeight="1" x14ac:dyDescent="0.25">
      <c r="C861" s="188"/>
      <c r="I861" s="59"/>
      <c r="J861" s="59"/>
      <c r="K861" s="59"/>
      <c r="L861" s="59"/>
      <c r="N861" s="59"/>
    </row>
    <row r="862" spans="3:14" ht="28" customHeight="1" x14ac:dyDescent="0.25">
      <c r="C862" s="188"/>
      <c r="I862" s="59"/>
      <c r="J862" s="59"/>
      <c r="K862" s="59"/>
      <c r="L862" s="59"/>
      <c r="N862" s="59"/>
    </row>
    <row r="863" spans="3:14" ht="28" customHeight="1" x14ac:dyDescent="0.25">
      <c r="C863" s="188"/>
      <c r="I863" s="59"/>
      <c r="J863" s="59"/>
      <c r="K863" s="59"/>
      <c r="L863" s="59"/>
      <c r="N863" s="59"/>
    </row>
    <row r="864" spans="3:14" ht="28" customHeight="1" x14ac:dyDescent="0.25">
      <c r="C864" s="188"/>
      <c r="I864" s="59"/>
      <c r="J864" s="59"/>
      <c r="K864" s="59"/>
      <c r="L864" s="59"/>
      <c r="N864" s="59"/>
    </row>
    <row r="865" spans="3:14" ht="28" customHeight="1" x14ac:dyDescent="0.25">
      <c r="C865" s="188"/>
      <c r="I865" s="59"/>
      <c r="J865" s="59"/>
      <c r="K865" s="59"/>
      <c r="L865" s="59"/>
      <c r="N865" s="59"/>
    </row>
    <row r="866" spans="3:14" ht="28" customHeight="1" x14ac:dyDescent="0.25">
      <c r="C866" s="188"/>
      <c r="I866" s="59"/>
      <c r="J866" s="59"/>
      <c r="K866" s="59"/>
      <c r="L866" s="59"/>
      <c r="N866" s="59"/>
    </row>
    <row r="867" spans="3:14" ht="28" customHeight="1" x14ac:dyDescent="0.25">
      <c r="C867" s="188"/>
      <c r="I867" s="59"/>
      <c r="J867" s="59"/>
      <c r="K867" s="59"/>
      <c r="L867" s="59"/>
      <c r="N867" s="59"/>
    </row>
    <row r="868" spans="3:14" ht="28" customHeight="1" x14ac:dyDescent="0.25">
      <c r="C868" s="188"/>
      <c r="I868" s="59"/>
      <c r="J868" s="59"/>
      <c r="K868" s="59"/>
      <c r="L868" s="59"/>
      <c r="N868" s="59"/>
    </row>
    <row r="869" spans="3:14" ht="28" customHeight="1" x14ac:dyDescent="0.25">
      <c r="C869" s="188"/>
      <c r="I869" s="59"/>
      <c r="J869" s="59"/>
      <c r="K869" s="59"/>
      <c r="L869" s="59"/>
      <c r="N869" s="59"/>
    </row>
    <row r="870" spans="3:14" ht="28" customHeight="1" x14ac:dyDescent="0.25">
      <c r="C870" s="188"/>
      <c r="I870" s="59"/>
      <c r="J870" s="59"/>
      <c r="K870" s="59"/>
      <c r="L870" s="59"/>
      <c r="N870" s="59"/>
    </row>
    <row r="871" spans="3:14" ht="28" customHeight="1" x14ac:dyDescent="0.25">
      <c r="C871" s="188"/>
      <c r="I871" s="59"/>
      <c r="J871" s="59"/>
      <c r="K871" s="59"/>
      <c r="L871" s="59"/>
      <c r="N871" s="59"/>
    </row>
    <row r="872" spans="3:14" ht="28" customHeight="1" x14ac:dyDescent="0.25">
      <c r="C872" s="188"/>
      <c r="I872" s="59"/>
      <c r="J872" s="59"/>
      <c r="K872" s="59"/>
      <c r="L872" s="59"/>
      <c r="N872" s="59"/>
    </row>
    <row r="873" spans="3:14" ht="28" customHeight="1" x14ac:dyDescent="0.25">
      <c r="C873" s="188"/>
      <c r="I873" s="59"/>
      <c r="J873" s="59"/>
      <c r="K873" s="59"/>
      <c r="L873" s="59"/>
      <c r="N873" s="59"/>
    </row>
    <row r="874" spans="3:14" ht="28" customHeight="1" x14ac:dyDescent="0.25">
      <c r="C874" s="188"/>
      <c r="I874" s="59"/>
      <c r="J874" s="59"/>
      <c r="K874" s="59"/>
      <c r="L874" s="59"/>
      <c r="N874" s="59"/>
    </row>
    <row r="875" spans="3:14" ht="28" customHeight="1" x14ac:dyDescent="0.25">
      <c r="C875" s="188"/>
      <c r="I875" s="59"/>
      <c r="J875" s="59"/>
      <c r="K875" s="59"/>
      <c r="L875" s="59"/>
      <c r="N875" s="59"/>
    </row>
    <row r="876" spans="3:14" ht="28" customHeight="1" x14ac:dyDescent="0.25">
      <c r="C876" s="188"/>
      <c r="I876" s="59"/>
      <c r="J876" s="59"/>
      <c r="K876" s="59"/>
      <c r="L876" s="59"/>
      <c r="N876" s="59"/>
    </row>
    <row r="877" spans="3:14" ht="28" customHeight="1" x14ac:dyDescent="0.25">
      <c r="C877" s="188"/>
      <c r="I877" s="59"/>
      <c r="J877" s="59"/>
      <c r="K877" s="59"/>
      <c r="L877" s="59"/>
      <c r="N877" s="59"/>
    </row>
    <row r="878" spans="3:14" ht="28" customHeight="1" x14ac:dyDescent="0.25">
      <c r="C878" s="188"/>
      <c r="I878" s="59"/>
      <c r="J878" s="59"/>
      <c r="K878" s="59"/>
      <c r="L878" s="59"/>
      <c r="N878" s="59"/>
    </row>
    <row r="879" spans="3:14" ht="28" customHeight="1" x14ac:dyDescent="0.25">
      <c r="C879" s="188"/>
      <c r="I879" s="59"/>
      <c r="J879" s="59"/>
      <c r="K879" s="59"/>
      <c r="L879" s="59"/>
      <c r="N879" s="59"/>
    </row>
    <row r="880" spans="3:14" ht="28" customHeight="1" x14ac:dyDescent="0.25">
      <c r="C880" s="188"/>
      <c r="I880" s="59"/>
      <c r="J880" s="59"/>
      <c r="K880" s="59"/>
      <c r="L880" s="59"/>
      <c r="N880" s="59"/>
    </row>
    <row r="881" spans="3:14" ht="28" customHeight="1" x14ac:dyDescent="0.25">
      <c r="C881" s="188"/>
      <c r="I881" s="59"/>
      <c r="J881" s="59"/>
      <c r="K881" s="59"/>
      <c r="L881" s="59"/>
      <c r="N881" s="59"/>
    </row>
    <row r="882" spans="3:14" ht="28" customHeight="1" x14ac:dyDescent="0.25">
      <c r="C882" s="188"/>
      <c r="I882" s="59"/>
      <c r="J882" s="59"/>
      <c r="K882" s="59"/>
      <c r="L882" s="59"/>
      <c r="N882" s="59"/>
    </row>
    <row r="883" spans="3:14" ht="28" customHeight="1" x14ac:dyDescent="0.25">
      <c r="C883" s="188"/>
      <c r="I883" s="59"/>
      <c r="J883" s="59"/>
      <c r="K883" s="59"/>
      <c r="L883" s="59"/>
      <c r="N883" s="59"/>
    </row>
    <row r="884" spans="3:14" ht="28" customHeight="1" x14ac:dyDescent="0.25">
      <c r="C884" s="188"/>
      <c r="I884" s="59"/>
      <c r="J884" s="59"/>
      <c r="K884" s="59"/>
      <c r="L884" s="59"/>
      <c r="N884" s="59"/>
    </row>
    <row r="885" spans="3:14" ht="28" customHeight="1" x14ac:dyDescent="0.25">
      <c r="C885" s="188"/>
      <c r="I885" s="59"/>
      <c r="J885" s="59"/>
      <c r="K885" s="59"/>
      <c r="L885" s="59"/>
      <c r="N885" s="59"/>
    </row>
    <row r="886" spans="3:14" ht="28" customHeight="1" x14ac:dyDescent="0.25">
      <c r="C886" s="188"/>
      <c r="I886" s="59"/>
      <c r="J886" s="59"/>
      <c r="K886" s="59"/>
      <c r="L886" s="59"/>
      <c r="N886" s="59"/>
    </row>
    <row r="887" spans="3:14" ht="28" customHeight="1" x14ac:dyDescent="0.25">
      <c r="C887" s="188"/>
      <c r="I887" s="59"/>
      <c r="J887" s="59"/>
      <c r="K887" s="59"/>
      <c r="L887" s="59"/>
      <c r="N887" s="59"/>
    </row>
    <row r="888" spans="3:14" ht="28" customHeight="1" x14ac:dyDescent="0.25">
      <c r="C888" s="188"/>
      <c r="I888" s="59"/>
      <c r="J888" s="59"/>
      <c r="K888" s="59"/>
      <c r="L888" s="59"/>
      <c r="N888" s="59"/>
    </row>
    <row r="889" spans="3:14" ht="28" customHeight="1" x14ac:dyDescent="0.25">
      <c r="C889" s="188"/>
      <c r="I889" s="59"/>
      <c r="J889" s="59"/>
      <c r="K889" s="59"/>
      <c r="L889" s="59"/>
      <c r="N889" s="59"/>
    </row>
    <row r="890" spans="3:14" ht="28" customHeight="1" x14ac:dyDescent="0.25">
      <c r="C890" s="188"/>
      <c r="I890" s="59"/>
      <c r="J890" s="59"/>
      <c r="K890" s="59"/>
      <c r="L890" s="59"/>
      <c r="N890" s="59"/>
    </row>
    <row r="891" spans="3:14" ht="28" customHeight="1" x14ac:dyDescent="0.25">
      <c r="C891" s="188"/>
      <c r="I891" s="59"/>
      <c r="J891" s="59"/>
      <c r="K891" s="59"/>
      <c r="L891" s="59"/>
      <c r="N891" s="59"/>
    </row>
    <row r="892" spans="3:14" ht="28" customHeight="1" x14ac:dyDescent="0.25">
      <c r="C892" s="188"/>
      <c r="I892" s="59"/>
      <c r="J892" s="59"/>
      <c r="K892" s="59"/>
      <c r="L892" s="59"/>
      <c r="N892" s="59"/>
    </row>
    <row r="893" spans="3:14" ht="28" customHeight="1" x14ac:dyDescent="0.25">
      <c r="C893" s="188"/>
      <c r="I893" s="59"/>
      <c r="J893" s="59"/>
      <c r="K893" s="59"/>
      <c r="L893" s="59"/>
      <c r="N893" s="59"/>
    </row>
    <row r="894" spans="3:14" ht="28" customHeight="1" x14ac:dyDescent="0.25">
      <c r="C894" s="188"/>
      <c r="I894" s="59"/>
      <c r="J894" s="59"/>
      <c r="K894" s="59"/>
      <c r="L894" s="59"/>
      <c r="N894" s="59"/>
    </row>
    <row r="895" spans="3:14" ht="28" customHeight="1" x14ac:dyDescent="0.25">
      <c r="C895" s="188"/>
      <c r="I895" s="59"/>
      <c r="J895" s="59"/>
      <c r="K895" s="59"/>
      <c r="L895" s="59"/>
      <c r="N895" s="59"/>
    </row>
    <row r="896" spans="3:14" ht="28" customHeight="1" x14ac:dyDescent="0.25">
      <c r="C896" s="188"/>
      <c r="I896" s="59"/>
      <c r="J896" s="59"/>
      <c r="K896" s="59"/>
      <c r="L896" s="59"/>
      <c r="N896" s="59"/>
    </row>
    <row r="897" spans="3:14" ht="28" customHeight="1" x14ac:dyDescent="0.25">
      <c r="C897" s="188"/>
      <c r="I897" s="59"/>
      <c r="J897" s="59"/>
      <c r="K897" s="59"/>
      <c r="L897" s="59"/>
      <c r="N897" s="59"/>
    </row>
    <row r="898" spans="3:14" ht="28" customHeight="1" x14ac:dyDescent="0.25">
      <c r="C898" s="188"/>
      <c r="I898" s="59"/>
      <c r="J898" s="59"/>
      <c r="K898" s="59"/>
      <c r="L898" s="59"/>
      <c r="N898" s="59"/>
    </row>
    <row r="899" spans="3:14" ht="28" customHeight="1" x14ac:dyDescent="0.25">
      <c r="C899" s="188"/>
      <c r="I899" s="59"/>
      <c r="J899" s="59"/>
      <c r="K899" s="59"/>
      <c r="L899" s="59"/>
      <c r="N899" s="59"/>
    </row>
    <row r="900" spans="3:14" ht="28" customHeight="1" x14ac:dyDescent="0.25">
      <c r="C900" s="188"/>
      <c r="I900" s="59"/>
      <c r="J900" s="59"/>
      <c r="K900" s="59"/>
      <c r="L900" s="59"/>
      <c r="N900" s="59"/>
    </row>
    <row r="901" spans="3:14" ht="28" customHeight="1" x14ac:dyDescent="0.25">
      <c r="C901" s="188"/>
      <c r="I901" s="59"/>
      <c r="J901" s="59"/>
      <c r="K901" s="59"/>
      <c r="L901" s="59"/>
      <c r="N901" s="59"/>
    </row>
    <row r="902" spans="3:14" ht="28" customHeight="1" x14ac:dyDescent="0.25">
      <c r="C902" s="188"/>
      <c r="I902" s="59"/>
      <c r="J902" s="59"/>
      <c r="K902" s="59"/>
      <c r="L902" s="59"/>
      <c r="N902" s="59"/>
    </row>
    <row r="903" spans="3:14" ht="28" customHeight="1" x14ac:dyDescent="0.25">
      <c r="C903" s="188"/>
      <c r="I903" s="59"/>
      <c r="J903" s="59"/>
      <c r="K903" s="59"/>
      <c r="L903" s="59"/>
      <c r="N903" s="59"/>
    </row>
    <row r="904" spans="3:14" ht="28" customHeight="1" x14ac:dyDescent="0.25">
      <c r="C904" s="188"/>
      <c r="I904" s="59"/>
      <c r="J904" s="59"/>
      <c r="K904" s="59"/>
      <c r="L904" s="59"/>
      <c r="N904" s="59"/>
    </row>
    <row r="905" spans="3:14" ht="28" customHeight="1" x14ac:dyDescent="0.25">
      <c r="C905" s="188"/>
      <c r="I905" s="59"/>
      <c r="J905" s="59"/>
      <c r="K905" s="59"/>
      <c r="L905" s="59"/>
      <c r="N905" s="59"/>
    </row>
    <row r="906" spans="3:14" ht="28" customHeight="1" x14ac:dyDescent="0.25">
      <c r="C906" s="188"/>
      <c r="I906" s="59"/>
      <c r="J906" s="59"/>
      <c r="K906" s="59"/>
      <c r="L906" s="59"/>
      <c r="N906" s="59"/>
    </row>
    <row r="907" spans="3:14" ht="28" customHeight="1" x14ac:dyDescent="0.25">
      <c r="C907" s="188"/>
      <c r="I907" s="59"/>
      <c r="J907" s="59"/>
      <c r="K907" s="59"/>
      <c r="L907" s="59"/>
      <c r="N907" s="59"/>
    </row>
    <row r="908" spans="3:14" ht="28" customHeight="1" x14ac:dyDescent="0.25">
      <c r="C908" s="188"/>
      <c r="I908" s="59"/>
      <c r="J908" s="59"/>
      <c r="K908" s="59"/>
      <c r="L908" s="59"/>
      <c r="N908" s="59"/>
    </row>
    <row r="909" spans="3:14" ht="28" customHeight="1" x14ac:dyDescent="0.25">
      <c r="C909" s="188"/>
      <c r="I909" s="59"/>
      <c r="J909" s="59"/>
      <c r="K909" s="59"/>
      <c r="L909" s="59"/>
      <c r="N909" s="59"/>
    </row>
    <row r="910" spans="3:14" ht="28" customHeight="1" x14ac:dyDescent="0.25">
      <c r="C910" s="188"/>
      <c r="I910" s="59"/>
      <c r="J910" s="59"/>
      <c r="K910" s="59"/>
      <c r="L910" s="59"/>
      <c r="N910" s="59"/>
    </row>
    <row r="911" spans="3:14" ht="28" customHeight="1" x14ac:dyDescent="0.25">
      <c r="C911" s="188"/>
      <c r="I911" s="59"/>
      <c r="J911" s="59"/>
      <c r="K911" s="59"/>
      <c r="L911" s="59"/>
      <c r="N911" s="59"/>
    </row>
    <row r="912" spans="3:14" ht="28" customHeight="1" x14ac:dyDescent="0.25">
      <c r="C912" s="188"/>
      <c r="I912" s="59"/>
      <c r="J912" s="59"/>
      <c r="K912" s="59"/>
      <c r="L912" s="59"/>
      <c r="N912" s="59"/>
    </row>
    <row r="913" spans="3:14" ht="28" customHeight="1" x14ac:dyDescent="0.25">
      <c r="C913" s="188"/>
      <c r="I913" s="59"/>
      <c r="J913" s="59"/>
      <c r="K913" s="59"/>
      <c r="L913" s="59"/>
      <c r="N913" s="59"/>
    </row>
    <row r="914" spans="3:14" ht="28" customHeight="1" x14ac:dyDescent="0.25">
      <c r="C914" s="188"/>
      <c r="I914" s="59"/>
      <c r="J914" s="59"/>
      <c r="K914" s="59"/>
      <c r="L914" s="59"/>
      <c r="N914" s="59"/>
    </row>
    <row r="915" spans="3:14" ht="28" customHeight="1" x14ac:dyDescent="0.25">
      <c r="C915" s="188"/>
      <c r="I915" s="59"/>
      <c r="J915" s="59"/>
      <c r="K915" s="59"/>
      <c r="L915" s="59"/>
      <c r="N915" s="59"/>
    </row>
    <row r="916" spans="3:14" ht="28" customHeight="1" x14ac:dyDescent="0.25">
      <c r="C916" s="188"/>
      <c r="I916" s="59"/>
      <c r="J916" s="59"/>
      <c r="K916" s="59"/>
      <c r="L916" s="59"/>
      <c r="N916" s="59"/>
    </row>
    <row r="917" spans="3:14" ht="28" customHeight="1" x14ac:dyDescent="0.25">
      <c r="C917" s="188"/>
      <c r="I917" s="59"/>
      <c r="J917" s="59"/>
      <c r="K917" s="59"/>
      <c r="L917" s="59"/>
      <c r="N917" s="59"/>
    </row>
    <row r="918" spans="3:14" ht="28" customHeight="1" x14ac:dyDescent="0.25">
      <c r="C918" s="188"/>
      <c r="I918" s="59"/>
      <c r="J918" s="59"/>
      <c r="K918" s="59"/>
      <c r="L918" s="59"/>
      <c r="N918" s="59"/>
    </row>
    <row r="919" spans="3:14" ht="28" customHeight="1" x14ac:dyDescent="0.25">
      <c r="C919" s="188"/>
      <c r="I919" s="59"/>
      <c r="J919" s="59"/>
      <c r="K919" s="59"/>
      <c r="L919" s="59"/>
      <c r="N919" s="59"/>
    </row>
    <row r="920" spans="3:14" ht="28" customHeight="1" x14ac:dyDescent="0.25">
      <c r="C920" s="188"/>
      <c r="I920" s="59"/>
      <c r="J920" s="59"/>
      <c r="K920" s="59"/>
      <c r="L920" s="59"/>
      <c r="N920" s="59"/>
    </row>
    <row r="921" spans="3:14" ht="28" customHeight="1" x14ac:dyDescent="0.25">
      <c r="C921" s="188"/>
      <c r="I921" s="59"/>
      <c r="J921" s="59"/>
      <c r="K921" s="59"/>
      <c r="L921" s="59"/>
      <c r="N921" s="59"/>
    </row>
    <row r="922" spans="3:14" ht="28" customHeight="1" x14ac:dyDescent="0.25">
      <c r="C922" s="188"/>
      <c r="I922" s="59"/>
      <c r="J922" s="59"/>
      <c r="K922" s="59"/>
      <c r="L922" s="59"/>
      <c r="N922" s="59"/>
    </row>
    <row r="923" spans="3:14" ht="28" customHeight="1" x14ac:dyDescent="0.25">
      <c r="C923" s="188"/>
      <c r="I923" s="59"/>
      <c r="J923" s="59"/>
      <c r="K923" s="59"/>
      <c r="L923" s="59"/>
      <c r="N923" s="59"/>
    </row>
    <row r="924" spans="3:14" ht="28" customHeight="1" x14ac:dyDescent="0.25">
      <c r="C924" s="188"/>
      <c r="I924" s="59"/>
      <c r="J924" s="59"/>
      <c r="K924" s="59"/>
      <c r="L924" s="59"/>
      <c r="N924" s="59"/>
    </row>
    <row r="925" spans="3:14" ht="28" customHeight="1" x14ac:dyDescent="0.25">
      <c r="C925" s="188"/>
      <c r="I925" s="59"/>
      <c r="J925" s="59"/>
      <c r="K925" s="59"/>
      <c r="L925" s="59"/>
      <c r="N925" s="59"/>
    </row>
    <row r="926" spans="3:14" ht="28" customHeight="1" x14ac:dyDescent="0.25">
      <c r="C926" s="188"/>
      <c r="I926" s="59"/>
      <c r="J926" s="59"/>
      <c r="K926" s="59"/>
      <c r="L926" s="59"/>
      <c r="N926" s="59"/>
    </row>
    <row r="927" spans="3:14" ht="28" customHeight="1" x14ac:dyDescent="0.25">
      <c r="C927" s="188"/>
      <c r="I927" s="59"/>
      <c r="J927" s="59"/>
      <c r="K927" s="59"/>
      <c r="L927" s="59"/>
      <c r="N927" s="59"/>
    </row>
    <row r="928" spans="3:14" ht="28" customHeight="1" x14ac:dyDescent="0.25">
      <c r="C928" s="188"/>
      <c r="I928" s="59"/>
      <c r="J928" s="59"/>
      <c r="K928" s="59"/>
      <c r="L928" s="59"/>
      <c r="N928" s="59"/>
    </row>
    <row r="929" spans="3:14" ht="28" customHeight="1" x14ac:dyDescent="0.25">
      <c r="C929" s="188"/>
      <c r="I929" s="59"/>
      <c r="J929" s="59"/>
      <c r="K929" s="59"/>
      <c r="L929" s="59"/>
      <c r="N929" s="59"/>
    </row>
    <row r="930" spans="3:14" ht="28" customHeight="1" x14ac:dyDescent="0.25">
      <c r="C930" s="188"/>
      <c r="I930" s="59"/>
      <c r="J930" s="59"/>
      <c r="K930" s="59"/>
      <c r="L930" s="59"/>
      <c r="N930" s="59"/>
    </row>
    <row r="931" spans="3:14" ht="28" customHeight="1" x14ac:dyDescent="0.25">
      <c r="C931" s="188"/>
      <c r="I931" s="59"/>
      <c r="J931" s="59"/>
      <c r="K931" s="59"/>
      <c r="L931" s="59"/>
      <c r="N931" s="59"/>
    </row>
    <row r="932" spans="3:14" ht="28" customHeight="1" x14ac:dyDescent="0.25">
      <c r="C932" s="188"/>
      <c r="I932" s="59"/>
      <c r="J932" s="59"/>
      <c r="K932" s="59"/>
      <c r="L932" s="59"/>
      <c r="N932" s="59"/>
    </row>
    <row r="933" spans="3:14" ht="28" customHeight="1" x14ac:dyDescent="0.25">
      <c r="C933" s="188"/>
      <c r="I933" s="59"/>
      <c r="J933" s="59"/>
      <c r="K933" s="59"/>
      <c r="L933" s="59"/>
      <c r="N933" s="59"/>
    </row>
    <row r="934" spans="3:14" ht="28" customHeight="1" x14ac:dyDescent="0.25">
      <c r="C934" s="188"/>
      <c r="I934" s="59"/>
      <c r="J934" s="59"/>
      <c r="K934" s="59"/>
      <c r="L934" s="59"/>
      <c r="N934" s="59"/>
    </row>
    <row r="935" spans="3:14" ht="28" customHeight="1" x14ac:dyDescent="0.25">
      <c r="C935" s="188"/>
      <c r="I935" s="59"/>
      <c r="J935" s="59"/>
      <c r="K935" s="59"/>
      <c r="L935" s="59"/>
      <c r="N935" s="59"/>
    </row>
    <row r="936" spans="3:14" ht="28" customHeight="1" x14ac:dyDescent="0.25">
      <c r="C936" s="188"/>
      <c r="I936" s="59"/>
      <c r="J936" s="59"/>
      <c r="K936" s="59"/>
      <c r="L936" s="59"/>
      <c r="N936" s="59"/>
    </row>
    <row r="937" spans="3:14" ht="28" customHeight="1" x14ac:dyDescent="0.25">
      <c r="C937" s="188"/>
      <c r="I937" s="59"/>
      <c r="J937" s="59"/>
      <c r="K937" s="59"/>
      <c r="L937" s="59"/>
      <c r="N937" s="59"/>
    </row>
    <row r="938" spans="3:14" ht="28" customHeight="1" x14ac:dyDescent="0.25">
      <c r="C938" s="188"/>
      <c r="I938" s="59"/>
      <c r="J938" s="59"/>
      <c r="K938" s="59"/>
      <c r="L938" s="59"/>
      <c r="N938" s="59"/>
    </row>
    <row r="939" spans="3:14" ht="28" customHeight="1" x14ac:dyDescent="0.25">
      <c r="C939" s="188"/>
      <c r="I939" s="59"/>
      <c r="J939" s="59"/>
      <c r="K939" s="59"/>
      <c r="L939" s="59"/>
      <c r="N939" s="59"/>
    </row>
    <row r="940" spans="3:14" ht="28" customHeight="1" x14ac:dyDescent="0.25">
      <c r="C940" s="188"/>
      <c r="I940" s="59"/>
      <c r="J940" s="59"/>
      <c r="K940" s="59"/>
      <c r="L940" s="59"/>
      <c r="N940" s="59"/>
    </row>
    <row r="941" spans="3:14" ht="28" customHeight="1" x14ac:dyDescent="0.25">
      <c r="C941" s="188"/>
      <c r="I941" s="59"/>
      <c r="J941" s="59"/>
      <c r="K941" s="59"/>
      <c r="L941" s="59"/>
      <c r="N941" s="59"/>
    </row>
    <row r="942" spans="3:14" ht="28" customHeight="1" x14ac:dyDescent="0.25">
      <c r="C942" s="188"/>
      <c r="I942" s="59"/>
      <c r="J942" s="59"/>
      <c r="K942" s="59"/>
      <c r="L942" s="59"/>
      <c r="N942" s="59"/>
    </row>
    <row r="943" spans="3:14" ht="28" customHeight="1" x14ac:dyDescent="0.25">
      <c r="C943" s="188"/>
      <c r="I943" s="59"/>
      <c r="J943" s="59"/>
      <c r="K943" s="59"/>
      <c r="L943" s="59"/>
      <c r="N943" s="59"/>
    </row>
    <row r="944" spans="3:14" ht="28" customHeight="1" x14ac:dyDescent="0.25">
      <c r="C944" s="188"/>
      <c r="I944" s="59"/>
      <c r="J944" s="59"/>
      <c r="K944" s="59"/>
      <c r="L944" s="59"/>
      <c r="N944" s="59"/>
    </row>
    <row r="945" spans="3:14" ht="28" customHeight="1" x14ac:dyDescent="0.25">
      <c r="C945" s="188"/>
      <c r="I945" s="59"/>
      <c r="J945" s="59"/>
      <c r="K945" s="59"/>
      <c r="L945" s="59"/>
      <c r="N945" s="59"/>
    </row>
    <row r="946" spans="3:14" ht="28" customHeight="1" x14ac:dyDescent="0.25">
      <c r="C946" s="188"/>
      <c r="I946" s="59"/>
      <c r="J946" s="59"/>
      <c r="K946" s="59"/>
      <c r="L946" s="59"/>
      <c r="N946" s="59"/>
    </row>
    <row r="947" spans="3:14" ht="28" customHeight="1" x14ac:dyDescent="0.25">
      <c r="C947" s="188"/>
      <c r="I947" s="59"/>
      <c r="J947" s="59"/>
      <c r="K947" s="59"/>
      <c r="L947" s="59"/>
      <c r="N947" s="59"/>
    </row>
    <row r="948" spans="3:14" ht="28" customHeight="1" x14ac:dyDescent="0.25">
      <c r="C948" s="188"/>
      <c r="I948" s="59"/>
      <c r="J948" s="59"/>
      <c r="K948" s="59"/>
      <c r="L948" s="59"/>
      <c r="N948" s="59"/>
    </row>
    <row r="949" spans="3:14" ht="28" customHeight="1" x14ac:dyDescent="0.25">
      <c r="C949" s="188"/>
      <c r="I949" s="59"/>
      <c r="J949" s="59"/>
      <c r="K949" s="59"/>
      <c r="L949" s="59"/>
      <c r="N949" s="59"/>
    </row>
    <row r="950" spans="3:14" ht="28" customHeight="1" x14ac:dyDescent="0.25">
      <c r="C950" s="188"/>
      <c r="I950" s="59"/>
      <c r="J950" s="59"/>
      <c r="K950" s="59"/>
      <c r="L950" s="59"/>
      <c r="N950" s="59"/>
    </row>
    <row r="951" spans="3:14" ht="28" customHeight="1" x14ac:dyDescent="0.25">
      <c r="C951" s="188"/>
      <c r="I951" s="59"/>
      <c r="J951" s="59"/>
      <c r="K951" s="59"/>
      <c r="L951" s="59"/>
      <c r="N951" s="59"/>
    </row>
    <row r="952" spans="3:14" ht="28" customHeight="1" x14ac:dyDescent="0.25">
      <c r="C952" s="188"/>
      <c r="I952" s="59"/>
      <c r="J952" s="59"/>
      <c r="K952" s="59"/>
      <c r="L952" s="59"/>
      <c r="N952" s="59"/>
    </row>
    <row r="953" spans="3:14" ht="28" customHeight="1" x14ac:dyDescent="0.25">
      <c r="C953" s="188"/>
      <c r="I953" s="59"/>
      <c r="J953" s="59"/>
      <c r="K953" s="59"/>
      <c r="L953" s="59"/>
      <c r="N953" s="59"/>
    </row>
    <row r="954" spans="3:14" ht="28" customHeight="1" x14ac:dyDescent="0.25">
      <c r="C954" s="188"/>
      <c r="I954" s="59"/>
      <c r="J954" s="59"/>
      <c r="K954" s="59"/>
      <c r="L954" s="59"/>
      <c r="N954" s="59"/>
    </row>
    <row r="955" spans="3:14" ht="28" customHeight="1" x14ac:dyDescent="0.25">
      <c r="C955" s="188"/>
      <c r="I955" s="59"/>
      <c r="J955" s="59"/>
      <c r="K955" s="59"/>
      <c r="L955" s="59"/>
      <c r="N955" s="59"/>
    </row>
    <row r="956" spans="3:14" ht="28" customHeight="1" x14ac:dyDescent="0.25">
      <c r="C956" s="188"/>
      <c r="I956" s="59"/>
      <c r="J956" s="59"/>
      <c r="K956" s="59"/>
      <c r="L956" s="59"/>
      <c r="N956" s="59"/>
    </row>
    <row r="957" spans="3:14" ht="28" customHeight="1" x14ac:dyDescent="0.25">
      <c r="C957" s="188"/>
      <c r="I957" s="59"/>
      <c r="J957" s="59"/>
      <c r="K957" s="59"/>
      <c r="L957" s="59"/>
      <c r="N957" s="59"/>
    </row>
    <row r="958" spans="3:14" ht="28" customHeight="1" x14ac:dyDescent="0.25">
      <c r="C958" s="188"/>
      <c r="I958" s="59"/>
      <c r="J958" s="59"/>
      <c r="K958" s="59"/>
      <c r="L958" s="59"/>
      <c r="N958" s="59"/>
    </row>
    <row r="959" spans="3:14" ht="28" customHeight="1" x14ac:dyDescent="0.25">
      <c r="C959" s="188"/>
      <c r="I959" s="59"/>
      <c r="J959" s="59"/>
      <c r="K959" s="59"/>
      <c r="L959" s="59"/>
      <c r="N959" s="59"/>
    </row>
    <row r="960" spans="3:14" ht="28" customHeight="1" x14ac:dyDescent="0.25">
      <c r="C960" s="188"/>
      <c r="I960" s="59"/>
      <c r="J960" s="59"/>
      <c r="K960" s="59"/>
      <c r="L960" s="59"/>
      <c r="N960" s="59"/>
    </row>
    <row r="961" spans="3:14" ht="28" customHeight="1" x14ac:dyDescent="0.25">
      <c r="C961" s="188"/>
      <c r="I961" s="59"/>
      <c r="J961" s="59"/>
      <c r="K961" s="59"/>
      <c r="L961" s="59"/>
      <c r="N961" s="59"/>
    </row>
    <row r="962" spans="3:14" ht="28" customHeight="1" x14ac:dyDescent="0.25">
      <c r="C962" s="188"/>
      <c r="I962" s="59"/>
      <c r="J962" s="59"/>
      <c r="K962" s="59"/>
      <c r="L962" s="59"/>
      <c r="N962" s="59"/>
    </row>
    <row r="963" spans="3:14" ht="28" customHeight="1" x14ac:dyDescent="0.25">
      <c r="C963" s="188"/>
      <c r="I963" s="59"/>
      <c r="J963" s="59"/>
      <c r="K963" s="59"/>
      <c r="L963" s="59"/>
      <c r="N963" s="59"/>
    </row>
    <row r="964" spans="3:14" ht="28" customHeight="1" x14ac:dyDescent="0.25">
      <c r="C964" s="188"/>
      <c r="I964" s="59"/>
      <c r="J964" s="59"/>
      <c r="K964" s="59"/>
      <c r="L964" s="59"/>
      <c r="N964" s="59"/>
    </row>
    <row r="965" spans="3:14" ht="28" customHeight="1" x14ac:dyDescent="0.25">
      <c r="C965" s="188"/>
      <c r="I965" s="59"/>
      <c r="J965" s="59"/>
      <c r="K965" s="59"/>
      <c r="L965" s="59"/>
      <c r="N965" s="59"/>
    </row>
    <row r="966" spans="3:14" ht="28" customHeight="1" x14ac:dyDescent="0.25">
      <c r="C966" s="188"/>
      <c r="I966" s="59"/>
      <c r="J966" s="59"/>
      <c r="K966" s="59"/>
      <c r="L966" s="59"/>
      <c r="N966" s="59"/>
    </row>
    <row r="967" spans="3:14" ht="28" customHeight="1" x14ac:dyDescent="0.25">
      <c r="C967" s="188"/>
      <c r="I967" s="59"/>
      <c r="J967" s="59"/>
      <c r="K967" s="59"/>
      <c r="L967" s="59"/>
      <c r="N967" s="59"/>
    </row>
    <row r="968" spans="3:14" ht="28" customHeight="1" x14ac:dyDescent="0.25">
      <c r="C968" s="188"/>
      <c r="I968" s="59"/>
      <c r="J968" s="59"/>
      <c r="K968" s="59"/>
      <c r="L968" s="59"/>
      <c r="N968" s="59"/>
    </row>
    <row r="969" spans="3:14" ht="28" customHeight="1" x14ac:dyDescent="0.25">
      <c r="C969" s="188"/>
      <c r="I969" s="59"/>
      <c r="J969" s="59"/>
      <c r="K969" s="59"/>
      <c r="L969" s="59"/>
      <c r="N969" s="59"/>
    </row>
    <row r="970" spans="3:14" ht="28" customHeight="1" x14ac:dyDescent="0.25">
      <c r="C970" s="188"/>
      <c r="I970" s="59"/>
      <c r="J970" s="59"/>
      <c r="K970" s="59"/>
      <c r="L970" s="59"/>
      <c r="N970" s="59"/>
    </row>
    <row r="971" spans="3:14" ht="28" customHeight="1" x14ac:dyDescent="0.25">
      <c r="C971" s="188"/>
      <c r="I971" s="59"/>
      <c r="J971" s="59"/>
      <c r="K971" s="59"/>
      <c r="L971" s="59"/>
      <c r="N971" s="59"/>
    </row>
    <row r="972" spans="3:14" ht="28" customHeight="1" x14ac:dyDescent="0.25">
      <c r="C972" s="188"/>
      <c r="I972" s="59"/>
      <c r="J972" s="59"/>
      <c r="K972" s="59"/>
      <c r="L972" s="59"/>
      <c r="N972" s="59"/>
    </row>
    <row r="973" spans="3:14" ht="28" customHeight="1" x14ac:dyDescent="0.25">
      <c r="C973" s="188"/>
      <c r="I973" s="59"/>
      <c r="J973" s="59"/>
      <c r="K973" s="59"/>
      <c r="L973" s="59"/>
      <c r="N973" s="59"/>
    </row>
    <row r="974" spans="3:14" ht="28" customHeight="1" x14ac:dyDescent="0.25">
      <c r="C974" s="188"/>
      <c r="I974" s="59"/>
      <c r="J974" s="59"/>
      <c r="K974" s="59"/>
      <c r="L974" s="59"/>
      <c r="N974" s="59"/>
    </row>
    <row r="975" spans="3:14" ht="28" customHeight="1" x14ac:dyDescent="0.25">
      <c r="C975" s="188"/>
      <c r="I975" s="59"/>
      <c r="J975" s="59"/>
      <c r="K975" s="59"/>
      <c r="L975" s="59"/>
      <c r="N975" s="59"/>
    </row>
    <row r="976" spans="3:14" ht="28" customHeight="1" x14ac:dyDescent="0.25">
      <c r="C976" s="188"/>
      <c r="I976" s="59"/>
      <c r="J976" s="59"/>
      <c r="K976" s="59"/>
      <c r="L976" s="59"/>
      <c r="N976" s="59"/>
    </row>
    <row r="977" spans="3:14" ht="28" customHeight="1" x14ac:dyDescent="0.25">
      <c r="C977" s="188"/>
      <c r="I977" s="59"/>
      <c r="J977" s="59"/>
      <c r="K977" s="59"/>
      <c r="L977" s="59"/>
      <c r="N977" s="59"/>
    </row>
    <row r="978" spans="3:14" ht="28" customHeight="1" x14ac:dyDescent="0.25">
      <c r="C978" s="188"/>
      <c r="I978" s="59"/>
      <c r="J978" s="59"/>
      <c r="K978" s="59"/>
      <c r="L978" s="59"/>
      <c r="N978" s="59"/>
    </row>
    <row r="979" spans="3:14" ht="28" customHeight="1" x14ac:dyDescent="0.25">
      <c r="C979" s="188"/>
      <c r="I979" s="59"/>
      <c r="J979" s="59"/>
      <c r="K979" s="59"/>
      <c r="L979" s="59"/>
      <c r="N979" s="59"/>
    </row>
    <row r="980" spans="3:14" ht="28" customHeight="1" x14ac:dyDescent="0.25">
      <c r="C980" s="188"/>
      <c r="I980" s="59"/>
      <c r="J980" s="59"/>
      <c r="K980" s="59"/>
      <c r="L980" s="59"/>
      <c r="N980" s="59"/>
    </row>
    <row r="981" spans="3:14" ht="28" customHeight="1" x14ac:dyDescent="0.25">
      <c r="C981" s="188"/>
      <c r="I981" s="59"/>
      <c r="J981" s="59"/>
      <c r="K981" s="59"/>
      <c r="L981" s="59"/>
      <c r="N981" s="59"/>
    </row>
    <row r="982" spans="3:14" ht="28" customHeight="1" x14ac:dyDescent="0.25">
      <c r="C982" s="188"/>
      <c r="I982" s="59"/>
      <c r="J982" s="59"/>
      <c r="K982" s="59"/>
      <c r="L982" s="59"/>
      <c r="N982" s="59"/>
    </row>
    <row r="983" spans="3:14" ht="28" customHeight="1" x14ac:dyDescent="0.25">
      <c r="C983" s="188"/>
      <c r="I983" s="59"/>
      <c r="J983" s="59"/>
      <c r="K983" s="59"/>
      <c r="L983" s="59"/>
      <c r="N983" s="59"/>
    </row>
    <row r="984" spans="3:14" ht="28" customHeight="1" x14ac:dyDescent="0.25">
      <c r="C984" s="188"/>
      <c r="I984" s="59"/>
      <c r="J984" s="59"/>
      <c r="K984" s="59"/>
      <c r="L984" s="59"/>
      <c r="N984" s="59"/>
    </row>
    <row r="985" spans="3:14" ht="28" customHeight="1" x14ac:dyDescent="0.25">
      <c r="C985" s="188"/>
      <c r="I985" s="59"/>
      <c r="J985" s="59"/>
      <c r="K985" s="59"/>
      <c r="L985" s="59"/>
      <c r="N985" s="59"/>
    </row>
    <row r="986" spans="3:14" ht="28" customHeight="1" x14ac:dyDescent="0.25">
      <c r="C986" s="188"/>
      <c r="I986" s="59"/>
      <c r="J986" s="59"/>
      <c r="K986" s="59"/>
      <c r="L986" s="59"/>
      <c r="N986" s="59"/>
    </row>
    <row r="987" spans="3:14" ht="28" customHeight="1" x14ac:dyDescent="0.25">
      <c r="C987" s="188"/>
      <c r="I987" s="59"/>
      <c r="J987" s="59"/>
      <c r="K987" s="59"/>
      <c r="L987" s="59"/>
      <c r="N987" s="59"/>
    </row>
    <row r="988" spans="3:14" ht="28" customHeight="1" x14ac:dyDescent="0.25">
      <c r="C988" s="188"/>
      <c r="I988" s="59"/>
      <c r="J988" s="59"/>
      <c r="K988" s="59"/>
      <c r="L988" s="59"/>
      <c r="N988" s="59"/>
    </row>
    <row r="989" spans="3:14" ht="28" customHeight="1" x14ac:dyDescent="0.25">
      <c r="C989" s="188"/>
      <c r="I989" s="59"/>
      <c r="J989" s="59"/>
      <c r="K989" s="59"/>
      <c r="L989" s="59"/>
      <c r="N989" s="59"/>
    </row>
    <row r="990" spans="3:14" ht="28" customHeight="1" x14ac:dyDescent="0.25">
      <c r="C990" s="188"/>
      <c r="I990" s="59"/>
      <c r="J990" s="59"/>
      <c r="K990" s="59"/>
      <c r="L990" s="59"/>
      <c r="N990" s="59"/>
    </row>
    <row r="991" spans="3:14" ht="28" customHeight="1" x14ac:dyDescent="0.25">
      <c r="C991" s="188"/>
      <c r="I991" s="59"/>
      <c r="J991" s="59"/>
      <c r="K991" s="59"/>
      <c r="L991" s="59"/>
      <c r="N991" s="59"/>
    </row>
    <row r="992" spans="3:14" ht="28" customHeight="1" x14ac:dyDescent="0.25">
      <c r="C992" s="188"/>
      <c r="I992" s="59"/>
      <c r="J992" s="59"/>
      <c r="K992" s="59"/>
      <c r="L992" s="59"/>
      <c r="N992" s="59"/>
    </row>
    <row r="993" spans="3:14" ht="28" customHeight="1" x14ac:dyDescent="0.25">
      <c r="C993" s="188"/>
      <c r="I993" s="59"/>
      <c r="J993" s="59"/>
      <c r="K993" s="59"/>
      <c r="L993" s="59"/>
      <c r="N993" s="59"/>
    </row>
    <row r="994" spans="3:14" ht="28" customHeight="1" x14ac:dyDescent="0.25">
      <c r="C994" s="188"/>
      <c r="I994" s="59"/>
      <c r="J994" s="59"/>
      <c r="K994" s="59"/>
      <c r="L994" s="59"/>
      <c r="N994" s="59"/>
    </row>
    <row r="995" spans="3:14" ht="28" customHeight="1" x14ac:dyDescent="0.25">
      <c r="C995" s="188"/>
      <c r="I995" s="59"/>
      <c r="J995" s="59"/>
      <c r="K995" s="59"/>
      <c r="L995" s="59"/>
      <c r="N995" s="59"/>
    </row>
    <row r="996" spans="3:14" ht="28" customHeight="1" x14ac:dyDescent="0.25">
      <c r="C996" s="188"/>
      <c r="I996" s="59"/>
      <c r="J996" s="59"/>
      <c r="K996" s="59"/>
      <c r="L996" s="59"/>
      <c r="N996" s="59"/>
    </row>
    <row r="997" spans="3:14" ht="28" customHeight="1" x14ac:dyDescent="0.25">
      <c r="C997" s="188"/>
      <c r="I997" s="59"/>
      <c r="J997" s="59"/>
      <c r="K997" s="59"/>
      <c r="L997" s="59"/>
      <c r="N997" s="59"/>
    </row>
    <row r="998" spans="3:14" ht="28" customHeight="1" x14ac:dyDescent="0.25">
      <c r="C998" s="188"/>
      <c r="I998" s="59"/>
      <c r="J998" s="59"/>
      <c r="K998" s="59"/>
      <c r="L998" s="59"/>
      <c r="N998" s="59"/>
    </row>
    <row r="999" spans="3:14" ht="28" customHeight="1" x14ac:dyDescent="0.25">
      <c r="C999" s="188"/>
      <c r="I999" s="59"/>
      <c r="J999" s="59"/>
      <c r="K999" s="59"/>
      <c r="L999" s="59"/>
      <c r="N999" s="59"/>
    </row>
    <row r="1000" spans="3:14" ht="28" customHeight="1" x14ac:dyDescent="0.25">
      <c r="C1000" s="188"/>
      <c r="I1000" s="59"/>
      <c r="J1000" s="59"/>
      <c r="K1000" s="59"/>
      <c r="L1000" s="59"/>
      <c r="N1000" s="59"/>
    </row>
    <row r="1001" spans="3:14" ht="28" customHeight="1" x14ac:dyDescent="0.25">
      <c r="C1001" s="188"/>
      <c r="I1001" s="59"/>
      <c r="J1001" s="59"/>
      <c r="K1001" s="59"/>
      <c r="L1001" s="59"/>
      <c r="N1001" s="59"/>
    </row>
    <row r="1002" spans="3:14" ht="28" customHeight="1" x14ac:dyDescent="0.25">
      <c r="C1002" s="188"/>
      <c r="I1002" s="59"/>
      <c r="J1002" s="59"/>
      <c r="K1002" s="59"/>
      <c r="L1002" s="59"/>
      <c r="N1002" s="59"/>
    </row>
    <row r="1003" spans="3:14" ht="28" customHeight="1" x14ac:dyDescent="0.25">
      <c r="C1003" s="188"/>
      <c r="I1003" s="59"/>
      <c r="J1003" s="59"/>
      <c r="K1003" s="59"/>
      <c r="L1003" s="59"/>
      <c r="N1003" s="59"/>
    </row>
    <row r="1004" spans="3:14" ht="28" customHeight="1" x14ac:dyDescent="0.25">
      <c r="C1004" s="188"/>
      <c r="I1004" s="59"/>
      <c r="J1004" s="59"/>
      <c r="K1004" s="59"/>
      <c r="L1004" s="59"/>
      <c r="N1004" s="59"/>
    </row>
    <row r="1005" spans="3:14" ht="28" customHeight="1" x14ac:dyDescent="0.25">
      <c r="C1005" s="188"/>
      <c r="I1005" s="59"/>
      <c r="J1005" s="59"/>
      <c r="K1005" s="59"/>
      <c r="L1005" s="59"/>
      <c r="N1005" s="59"/>
    </row>
    <row r="1006" spans="3:14" ht="28" customHeight="1" x14ac:dyDescent="0.25">
      <c r="C1006" s="188"/>
      <c r="I1006" s="59"/>
      <c r="J1006" s="59"/>
      <c r="K1006" s="59"/>
      <c r="L1006" s="59"/>
      <c r="N1006" s="59"/>
    </row>
    <row r="1007" spans="3:14" ht="28" customHeight="1" x14ac:dyDescent="0.25">
      <c r="C1007" s="188"/>
      <c r="I1007" s="59"/>
      <c r="J1007" s="59"/>
      <c r="K1007" s="59"/>
      <c r="L1007" s="59"/>
      <c r="N1007" s="59"/>
    </row>
    <row r="1008" spans="3:14" ht="28" customHeight="1" x14ac:dyDescent="0.25">
      <c r="C1008" s="188"/>
      <c r="I1008" s="59"/>
      <c r="J1008" s="59"/>
      <c r="K1008" s="59"/>
      <c r="L1008" s="59"/>
      <c r="N1008" s="59"/>
    </row>
    <row r="1009" spans="3:14" ht="28" customHeight="1" x14ac:dyDescent="0.25">
      <c r="C1009" s="188"/>
      <c r="I1009" s="59"/>
      <c r="J1009" s="59"/>
      <c r="K1009" s="59"/>
      <c r="L1009" s="59"/>
      <c r="N1009" s="59"/>
    </row>
    <row r="1010" spans="3:14" ht="28" customHeight="1" x14ac:dyDescent="0.25">
      <c r="C1010" s="188"/>
      <c r="I1010" s="59"/>
      <c r="J1010" s="59"/>
      <c r="K1010" s="59"/>
      <c r="L1010" s="59"/>
      <c r="N1010" s="59"/>
    </row>
    <row r="1011" spans="3:14" ht="28" customHeight="1" x14ac:dyDescent="0.25">
      <c r="C1011" s="188"/>
      <c r="I1011" s="59"/>
      <c r="J1011" s="59"/>
      <c r="K1011" s="59"/>
      <c r="L1011" s="59"/>
      <c r="N1011" s="59"/>
    </row>
    <row r="1012" spans="3:14" ht="28" customHeight="1" x14ac:dyDescent="0.25">
      <c r="C1012" s="188"/>
      <c r="I1012" s="59"/>
      <c r="J1012" s="59"/>
      <c r="K1012" s="59"/>
      <c r="L1012" s="59"/>
      <c r="N1012" s="59"/>
    </row>
    <row r="1013" spans="3:14" ht="28" customHeight="1" x14ac:dyDescent="0.25">
      <c r="C1013" s="188"/>
      <c r="I1013" s="59"/>
      <c r="J1013" s="59"/>
      <c r="K1013" s="59"/>
      <c r="L1013" s="59"/>
      <c r="N1013" s="59"/>
    </row>
    <row r="1014" spans="3:14" ht="28" customHeight="1" x14ac:dyDescent="0.25">
      <c r="C1014" s="188"/>
      <c r="I1014" s="59"/>
      <c r="J1014" s="59"/>
      <c r="K1014" s="59"/>
      <c r="L1014" s="59"/>
      <c r="N1014" s="59"/>
    </row>
    <row r="1015" spans="3:14" ht="28" customHeight="1" x14ac:dyDescent="0.25">
      <c r="C1015" s="188"/>
      <c r="I1015" s="59"/>
      <c r="J1015" s="59"/>
      <c r="K1015" s="59"/>
      <c r="L1015" s="59"/>
      <c r="N1015" s="59"/>
    </row>
    <row r="1016" spans="3:14" ht="28" customHeight="1" x14ac:dyDescent="0.25">
      <c r="C1016" s="188"/>
      <c r="I1016" s="59"/>
      <c r="J1016" s="59"/>
      <c r="K1016" s="59"/>
      <c r="L1016" s="59"/>
      <c r="N1016" s="59"/>
    </row>
    <row r="1017" spans="3:14" ht="28" customHeight="1" x14ac:dyDescent="0.25">
      <c r="C1017" s="188"/>
      <c r="I1017" s="59"/>
      <c r="J1017" s="59"/>
      <c r="K1017" s="59"/>
      <c r="L1017" s="59"/>
      <c r="N1017" s="59"/>
    </row>
    <row r="1018" spans="3:14" ht="28" customHeight="1" x14ac:dyDescent="0.25">
      <c r="C1018" s="188"/>
      <c r="I1018" s="59"/>
      <c r="J1018" s="59"/>
      <c r="K1018" s="59"/>
      <c r="L1018" s="59"/>
      <c r="N1018" s="59"/>
    </row>
    <row r="1019" spans="3:14" ht="28" customHeight="1" x14ac:dyDescent="0.25">
      <c r="C1019" s="188"/>
      <c r="I1019" s="59"/>
      <c r="J1019" s="59"/>
      <c r="K1019" s="59"/>
      <c r="L1019" s="59"/>
      <c r="N1019" s="59"/>
    </row>
    <row r="1020" spans="3:14" ht="28" customHeight="1" x14ac:dyDescent="0.25">
      <c r="C1020" s="188"/>
      <c r="I1020" s="59"/>
      <c r="J1020" s="59"/>
      <c r="K1020" s="59"/>
      <c r="L1020" s="59"/>
      <c r="N1020" s="59"/>
    </row>
    <row r="1021" spans="3:14" ht="28" customHeight="1" x14ac:dyDescent="0.25">
      <c r="C1021" s="188"/>
      <c r="I1021" s="59"/>
      <c r="J1021" s="59"/>
      <c r="K1021" s="59"/>
      <c r="L1021" s="59"/>
      <c r="N1021" s="59"/>
    </row>
    <row r="1022" spans="3:14" ht="28" customHeight="1" x14ac:dyDescent="0.25">
      <c r="C1022" s="188"/>
      <c r="I1022" s="59"/>
      <c r="J1022" s="59"/>
      <c r="K1022" s="59"/>
      <c r="L1022" s="59"/>
      <c r="N1022" s="59"/>
    </row>
    <row r="1023" spans="3:14" ht="28" customHeight="1" x14ac:dyDescent="0.25">
      <c r="C1023" s="188"/>
      <c r="I1023" s="59"/>
      <c r="J1023" s="59"/>
      <c r="K1023" s="59"/>
      <c r="L1023" s="59"/>
      <c r="N1023" s="59"/>
    </row>
    <row r="1024" spans="3:14" ht="28" customHeight="1" x14ac:dyDescent="0.25">
      <c r="C1024" s="188"/>
      <c r="I1024" s="59"/>
      <c r="J1024" s="59"/>
      <c r="K1024" s="59"/>
      <c r="L1024" s="59"/>
      <c r="N1024" s="59"/>
    </row>
    <row r="1025" spans="3:14" ht="28" customHeight="1" x14ac:dyDescent="0.25">
      <c r="C1025" s="188"/>
      <c r="I1025" s="59"/>
      <c r="J1025" s="59"/>
      <c r="K1025" s="59"/>
      <c r="L1025" s="59"/>
      <c r="N1025" s="59"/>
    </row>
    <row r="1026" spans="3:14" ht="28" customHeight="1" x14ac:dyDescent="0.25">
      <c r="C1026" s="188"/>
      <c r="I1026" s="59"/>
      <c r="J1026" s="59"/>
      <c r="K1026" s="59"/>
      <c r="L1026" s="59"/>
      <c r="N1026" s="59"/>
    </row>
    <row r="1027" spans="3:14" ht="28" customHeight="1" x14ac:dyDescent="0.25">
      <c r="C1027" s="188"/>
      <c r="I1027" s="59"/>
      <c r="J1027" s="59"/>
      <c r="K1027" s="59"/>
      <c r="L1027" s="59"/>
      <c r="N1027" s="59"/>
    </row>
    <row r="1028" spans="3:14" ht="28" customHeight="1" x14ac:dyDescent="0.25">
      <c r="C1028" s="188"/>
      <c r="I1028" s="59"/>
      <c r="J1028" s="59"/>
      <c r="K1028" s="59"/>
      <c r="L1028" s="59"/>
      <c r="N1028" s="59"/>
    </row>
    <row r="1029" spans="3:14" ht="28" customHeight="1" x14ac:dyDescent="0.25">
      <c r="C1029" s="188"/>
      <c r="I1029" s="59"/>
      <c r="J1029" s="59"/>
      <c r="K1029" s="59"/>
      <c r="L1029" s="59"/>
      <c r="N1029" s="59"/>
    </row>
    <row r="1030" spans="3:14" ht="28" customHeight="1" x14ac:dyDescent="0.25">
      <c r="C1030" s="188"/>
      <c r="I1030" s="59"/>
      <c r="J1030" s="59"/>
      <c r="K1030" s="59"/>
      <c r="L1030" s="59"/>
      <c r="N1030" s="59"/>
    </row>
    <row r="1031" spans="3:14" ht="28" customHeight="1" x14ac:dyDescent="0.25">
      <c r="C1031" s="188"/>
      <c r="I1031" s="59"/>
      <c r="J1031" s="59"/>
      <c r="K1031" s="59"/>
      <c r="L1031" s="59"/>
      <c r="N1031" s="59"/>
    </row>
    <row r="1032" spans="3:14" ht="28" customHeight="1" x14ac:dyDescent="0.25">
      <c r="C1032" s="188"/>
      <c r="I1032" s="59"/>
      <c r="J1032" s="59"/>
      <c r="K1032" s="59"/>
      <c r="L1032" s="59"/>
      <c r="N1032" s="59"/>
    </row>
    <row r="1033" spans="3:14" ht="28" customHeight="1" x14ac:dyDescent="0.25">
      <c r="C1033" s="188"/>
      <c r="I1033" s="59"/>
      <c r="J1033" s="59"/>
      <c r="K1033" s="59"/>
      <c r="L1033" s="59"/>
      <c r="N1033" s="59"/>
    </row>
    <row r="1034" spans="3:14" ht="28" customHeight="1" x14ac:dyDescent="0.25">
      <c r="C1034" s="188"/>
      <c r="I1034" s="59"/>
      <c r="J1034" s="59"/>
      <c r="K1034" s="59"/>
      <c r="L1034" s="59"/>
      <c r="N1034" s="59"/>
    </row>
    <row r="1035" spans="3:14" ht="28" customHeight="1" x14ac:dyDescent="0.25">
      <c r="C1035" s="188"/>
      <c r="I1035" s="59"/>
      <c r="J1035" s="59"/>
      <c r="K1035" s="59"/>
      <c r="L1035" s="59"/>
      <c r="N1035" s="59"/>
    </row>
    <row r="1036" spans="3:14" ht="28" customHeight="1" x14ac:dyDescent="0.25">
      <c r="C1036" s="188"/>
      <c r="I1036" s="59"/>
      <c r="J1036" s="59"/>
      <c r="K1036" s="59"/>
      <c r="L1036" s="59"/>
      <c r="N1036" s="59"/>
    </row>
    <row r="1037" spans="3:14" ht="28" customHeight="1" x14ac:dyDescent="0.25">
      <c r="C1037" s="188"/>
      <c r="I1037" s="59"/>
      <c r="J1037" s="59"/>
      <c r="K1037" s="59"/>
      <c r="L1037" s="59"/>
      <c r="N1037" s="59"/>
    </row>
    <row r="1038" spans="3:14" ht="28" customHeight="1" x14ac:dyDescent="0.25">
      <c r="C1038" s="188"/>
      <c r="I1038" s="59"/>
      <c r="J1038" s="59"/>
      <c r="K1038" s="59"/>
      <c r="L1038" s="59"/>
      <c r="N1038" s="59"/>
    </row>
    <row r="1039" spans="3:14" ht="28" customHeight="1" x14ac:dyDescent="0.25">
      <c r="C1039" s="188"/>
      <c r="I1039" s="59"/>
      <c r="J1039" s="59"/>
      <c r="K1039" s="59"/>
      <c r="L1039" s="59"/>
      <c r="N1039" s="59"/>
    </row>
    <row r="1040" spans="3:14" ht="28" customHeight="1" x14ac:dyDescent="0.25">
      <c r="C1040" s="188"/>
      <c r="I1040" s="59"/>
      <c r="J1040" s="59"/>
      <c r="K1040" s="59"/>
      <c r="L1040" s="59"/>
      <c r="N1040" s="59"/>
    </row>
    <row r="1041" spans="3:14" ht="28" customHeight="1" x14ac:dyDescent="0.25">
      <c r="C1041" s="188"/>
      <c r="I1041" s="59"/>
      <c r="J1041" s="59"/>
      <c r="K1041" s="59"/>
      <c r="L1041" s="59"/>
      <c r="N1041" s="59"/>
    </row>
    <row r="1042" spans="3:14" ht="28" customHeight="1" x14ac:dyDescent="0.25">
      <c r="C1042" s="188"/>
      <c r="I1042" s="59"/>
      <c r="J1042" s="59"/>
      <c r="K1042" s="59"/>
      <c r="L1042" s="59"/>
      <c r="N1042" s="59"/>
    </row>
    <row r="1043" spans="3:14" ht="28" customHeight="1" x14ac:dyDescent="0.25">
      <c r="C1043" s="188"/>
      <c r="I1043" s="59"/>
      <c r="J1043" s="59"/>
      <c r="K1043" s="59"/>
      <c r="L1043" s="59"/>
      <c r="N1043" s="59"/>
    </row>
    <row r="1044" spans="3:14" ht="28" customHeight="1" x14ac:dyDescent="0.25">
      <c r="C1044" s="188"/>
      <c r="I1044" s="59"/>
      <c r="J1044" s="59"/>
      <c r="K1044" s="59"/>
      <c r="L1044" s="59"/>
      <c r="N1044" s="59"/>
    </row>
    <row r="1045" spans="3:14" ht="28" customHeight="1" x14ac:dyDescent="0.25">
      <c r="C1045" s="188"/>
      <c r="I1045" s="59"/>
      <c r="J1045" s="59"/>
      <c r="K1045" s="59"/>
      <c r="L1045" s="59"/>
      <c r="N1045" s="59"/>
    </row>
    <row r="1046" spans="3:14" ht="28" customHeight="1" x14ac:dyDescent="0.25">
      <c r="C1046" s="188"/>
      <c r="I1046" s="59"/>
      <c r="J1046" s="59"/>
      <c r="K1046" s="59"/>
      <c r="L1046" s="59"/>
      <c r="N1046" s="59"/>
    </row>
    <row r="1047" spans="3:14" ht="28" customHeight="1" x14ac:dyDescent="0.25">
      <c r="C1047" s="188"/>
      <c r="I1047" s="59"/>
      <c r="J1047" s="59"/>
      <c r="K1047" s="59"/>
      <c r="L1047" s="59"/>
      <c r="N1047" s="59"/>
    </row>
    <row r="1048" spans="3:14" ht="28" customHeight="1" x14ac:dyDescent="0.25">
      <c r="C1048" s="188"/>
      <c r="I1048" s="59"/>
      <c r="J1048" s="59"/>
      <c r="K1048" s="59"/>
      <c r="L1048" s="59"/>
      <c r="N1048" s="59"/>
    </row>
    <row r="1049" spans="3:14" ht="28" customHeight="1" x14ac:dyDescent="0.25">
      <c r="C1049" s="188"/>
      <c r="I1049" s="59"/>
      <c r="J1049" s="59"/>
      <c r="K1049" s="59"/>
      <c r="L1049" s="59"/>
      <c r="N1049" s="59"/>
    </row>
    <row r="1050" spans="3:14" ht="28" customHeight="1" x14ac:dyDescent="0.25">
      <c r="C1050" s="188"/>
      <c r="I1050" s="59"/>
      <c r="J1050" s="59"/>
      <c r="K1050" s="59"/>
      <c r="L1050" s="59"/>
      <c r="N1050" s="59"/>
    </row>
    <row r="1051" spans="3:14" ht="28" customHeight="1" x14ac:dyDescent="0.25">
      <c r="C1051" s="188"/>
      <c r="I1051" s="59"/>
      <c r="J1051" s="59"/>
      <c r="K1051" s="59"/>
      <c r="L1051" s="59"/>
      <c r="N1051" s="59"/>
    </row>
    <row r="1052" spans="3:14" ht="28" customHeight="1" x14ac:dyDescent="0.25">
      <c r="C1052" s="188"/>
      <c r="I1052" s="59"/>
      <c r="J1052" s="59"/>
      <c r="K1052" s="59"/>
      <c r="L1052" s="59"/>
      <c r="N1052" s="59"/>
    </row>
    <row r="1053" spans="3:14" ht="28" customHeight="1" x14ac:dyDescent="0.25">
      <c r="C1053" s="188"/>
      <c r="I1053" s="59"/>
      <c r="J1053" s="59"/>
      <c r="K1053" s="59"/>
      <c r="L1053" s="59"/>
      <c r="N1053" s="59"/>
    </row>
  </sheetData>
  <autoFilter ref="M1:M1053"/>
  <phoneticPr fontId="35" type="noConversion"/>
  <conditionalFormatting sqref="A226">
    <cfRule type="expression" dxfId="5" priority="4" stopIfTrue="1">
      <formula>$J226=SMALL($J$226:$J$233,1)</formula>
    </cfRule>
    <cfRule type="expression" dxfId="4" priority="5" stopIfTrue="1">
      <formula>$J226=SMALL($J$226:$J$233,2)</formula>
    </cfRule>
    <cfRule type="expression" dxfId="3" priority="6">
      <formula>$J226=SMALL($J$226:$J$233,3)</formula>
    </cfRule>
  </conditionalFormatting>
  <conditionalFormatting sqref="A227:A233">
    <cfRule type="expression" dxfId="2" priority="1" stopIfTrue="1">
      <formula>$J227=SMALL($J$226:$J$233,1)</formula>
    </cfRule>
    <cfRule type="expression" dxfId="1" priority="2" stopIfTrue="1">
      <formula>$J227=SMALL($J$226:$J$233,2)</formula>
    </cfRule>
    <cfRule type="expression" dxfId="0" priority="3">
      <formula>$J227=SMALL($J$226:$J$233,3)</formula>
    </cfRule>
  </conditionalFormatting>
  <pageMargins left="0" right="0" top="0" bottom="0.35433070866141736" header="0" footer="0"/>
  <pageSetup scale="51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Results GREEN Class </vt:lpstr>
      <vt:lpstr>Results PINK Class </vt:lpstr>
      <vt:lpstr>Results PURPLE Class </vt:lpstr>
      <vt:lpstr>Results BLACK Class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Grw</dc:creator>
  <cp:lastModifiedBy>Microsoft Office User</cp:lastModifiedBy>
  <cp:lastPrinted>2020-02-16T19:49:13Z</cp:lastPrinted>
  <dcterms:created xsi:type="dcterms:W3CDTF">2018-02-24T20:36:33Z</dcterms:created>
  <dcterms:modified xsi:type="dcterms:W3CDTF">2020-02-17T13:42:06Z</dcterms:modified>
</cp:coreProperties>
</file>